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5565" windowWidth="20940" windowHeight="6645" tabRatio="553"/>
  </bookViews>
  <sheets>
    <sheet name="1" sheetId="87" r:id="rId1"/>
    <sheet name="2." sheetId="66" r:id="rId2"/>
    <sheet name="3." sheetId="64" r:id="rId3"/>
    <sheet name="4." sheetId="88" r:id="rId4"/>
    <sheet name="5." sheetId="89" r:id="rId5"/>
    <sheet name="6." sheetId="17" r:id="rId6"/>
    <sheet name="7." sheetId="90" r:id="rId7"/>
    <sheet name="8." sheetId="91" r:id="rId8"/>
    <sheet name="9." sheetId="92" r:id="rId9"/>
    <sheet name="10." sheetId="93" r:id="rId10"/>
    <sheet name="11" sheetId="94" r:id="rId11"/>
    <sheet name="12" sheetId="95" r:id="rId12"/>
    <sheet name="13" sheetId="96" r:id="rId13"/>
    <sheet name="14" sheetId="97" r:id="rId14"/>
    <sheet name="15" sheetId="98" r:id="rId15"/>
    <sheet name="16" sheetId="99" r:id="rId16"/>
    <sheet name="17" sheetId="100" r:id="rId17"/>
    <sheet name="18" sheetId="101" r:id="rId18"/>
    <sheet name="19" sheetId="102" r:id="rId19"/>
    <sheet name="20" sheetId="103" r:id="rId20"/>
    <sheet name="21" sheetId="104" r:id="rId21"/>
    <sheet name="22" sheetId="105" r:id="rId22"/>
    <sheet name="ฟอร์ม (2)" sheetId="107" r:id="rId23"/>
  </sheets>
  <definedNames>
    <definedName name="_xlnm.Print_Area" localSheetId="0">'1'!#REF!</definedName>
    <definedName name="_xlnm.Print_Area" localSheetId="9">'10.'!$A$1:$E$17</definedName>
    <definedName name="_xlnm.Print_Area" localSheetId="10">'11'!$A$1:$F$17</definedName>
    <definedName name="_xlnm.Print_Area" localSheetId="11">'12'!$A$1:$N$17</definedName>
    <definedName name="_xlnm.Print_Area" localSheetId="12">'13'!$A$1:$K$17</definedName>
    <definedName name="_xlnm.Print_Area" localSheetId="13">'14'!$A$1:$F$19</definedName>
    <definedName name="_xlnm.Print_Area" localSheetId="14">'15'!$A$1:$K$17</definedName>
    <definedName name="_xlnm.Print_Area" localSheetId="15">'16'!$A$1:$K$18</definedName>
    <definedName name="_xlnm.Print_Area" localSheetId="16">'17'!$A$1:$G$18</definedName>
    <definedName name="_xlnm.Print_Area" localSheetId="17">'18'!$A$1:$G$17</definedName>
    <definedName name="_xlnm.Print_Area" localSheetId="18">'19'!$A$1:$G$17</definedName>
    <definedName name="_xlnm.Print_Area" localSheetId="1">'2.'!$A$1:$J$21</definedName>
    <definedName name="_xlnm.Print_Area" localSheetId="19">'20'!$A$1:$M$18</definedName>
    <definedName name="_xlnm.Print_Area" localSheetId="20">'21'!$A$1:$F$17</definedName>
    <definedName name="_xlnm.Print_Area" localSheetId="21">'22'!$A$1:$H$18</definedName>
    <definedName name="_xlnm.Print_Area" localSheetId="2">'3.'!$A$1:$G$24</definedName>
    <definedName name="_xlnm.Print_Area" localSheetId="3">'4.'!$A$1:$E$21</definedName>
    <definedName name="_xlnm.Print_Area" localSheetId="4">'5.'!$A$1:$F$18</definedName>
    <definedName name="_xlnm.Print_Area" localSheetId="5">'6.'!$A$1:$J$18</definedName>
    <definedName name="_xlnm.Print_Area" localSheetId="6">'7.'!$A$1:$M$20</definedName>
    <definedName name="_xlnm.Print_Area" localSheetId="7">'8.'!$A$1:$K$18</definedName>
    <definedName name="_xlnm.Print_Area" localSheetId="8">'9.'!$A$1:$H$17</definedName>
    <definedName name="_xlnm.Print_Area" localSheetId="22">'ฟอร์ม (2)'!$A$1:$H$27</definedName>
    <definedName name="_xlnm.Print_Titles" localSheetId="0">'1'!$3:$5</definedName>
    <definedName name="_xlnm.Print_Titles" localSheetId="1">'2.'!$3:$5</definedName>
    <definedName name="_xlnm.Print_Titles" localSheetId="5">'6.'!#REF!</definedName>
  </definedNames>
  <calcPr calcId="145621"/>
</workbook>
</file>

<file path=xl/calcChain.xml><?xml version="1.0" encoding="utf-8"?>
<calcChain xmlns="http://schemas.openxmlformats.org/spreadsheetml/2006/main">
  <c r="H25" i="107" l="1"/>
  <c r="F25" i="107"/>
  <c r="D25" i="107"/>
  <c r="H24" i="107"/>
  <c r="F24" i="107"/>
  <c r="D24" i="107"/>
  <c r="H23" i="107"/>
  <c r="F23" i="107"/>
  <c r="D23" i="107"/>
  <c r="H22" i="107"/>
  <c r="F22" i="107"/>
  <c r="D22" i="107"/>
  <c r="G21" i="107"/>
  <c r="H21" i="107" s="1"/>
  <c r="E21" i="107"/>
  <c r="F21" i="107" s="1"/>
  <c r="C21" i="107"/>
  <c r="D21" i="107" s="1"/>
  <c r="B21" i="107"/>
  <c r="H20" i="107"/>
  <c r="F20" i="107"/>
  <c r="D20" i="107"/>
  <c r="H19" i="107"/>
  <c r="F19" i="107"/>
  <c r="D19" i="107"/>
  <c r="H18" i="107"/>
  <c r="F18" i="107"/>
  <c r="D18" i="107"/>
  <c r="H17" i="107"/>
  <c r="F17" i="107"/>
  <c r="D17" i="107"/>
  <c r="H16" i="107"/>
  <c r="F16" i="107"/>
  <c r="D16" i="107"/>
  <c r="G15" i="107"/>
  <c r="H15" i="107" s="1"/>
  <c r="E15" i="107"/>
  <c r="F15" i="107" s="1"/>
  <c r="C15" i="107"/>
  <c r="D15" i="107" s="1"/>
  <c r="B15" i="107"/>
  <c r="H14" i="107"/>
  <c r="F14" i="107"/>
  <c r="D14" i="107"/>
  <c r="H13" i="107"/>
  <c r="F13" i="107"/>
  <c r="D13" i="107"/>
  <c r="H12" i="107"/>
  <c r="F12" i="107"/>
  <c r="D12" i="107"/>
  <c r="G11" i="107"/>
  <c r="G6" i="107" s="1"/>
  <c r="H6" i="107" s="1"/>
  <c r="E11" i="107"/>
  <c r="E6" i="107" s="1"/>
  <c r="F6" i="107" s="1"/>
  <c r="C11" i="107"/>
  <c r="D11" i="107" s="1"/>
  <c r="B11" i="107"/>
  <c r="H10" i="107"/>
  <c r="F10" i="107"/>
  <c r="D10" i="107"/>
  <c r="H9" i="107"/>
  <c r="F9" i="107"/>
  <c r="D9" i="107"/>
  <c r="G8" i="107"/>
  <c r="H8" i="107" s="1"/>
  <c r="E8" i="107"/>
  <c r="F8" i="107" s="1"/>
  <c r="C8" i="107"/>
  <c r="D8" i="107" s="1"/>
  <c r="B8" i="107"/>
  <c r="G7" i="107"/>
  <c r="H7" i="107" s="1"/>
  <c r="E7" i="107"/>
  <c r="F7" i="107" s="1"/>
  <c r="C7" i="107"/>
  <c r="D7" i="107" s="1"/>
  <c r="B7" i="107"/>
  <c r="C6" i="107"/>
  <c r="D6" i="107" s="1"/>
  <c r="B6" i="107"/>
  <c r="F11" i="107" l="1"/>
  <c r="H11" i="107"/>
  <c r="D7" i="87"/>
  <c r="D8" i="87"/>
  <c r="D9" i="87"/>
  <c r="D10" i="87"/>
  <c r="D11" i="87"/>
  <c r="D12" i="87"/>
  <c r="D13" i="87"/>
  <c r="D14" i="87"/>
  <c r="D15" i="87"/>
  <c r="D16" i="87"/>
  <c r="D17" i="87"/>
  <c r="D6" i="87"/>
  <c r="B17" i="87"/>
  <c r="C17" i="87"/>
</calcChain>
</file>

<file path=xl/sharedStrings.xml><?xml version="1.0" encoding="utf-8"?>
<sst xmlns="http://schemas.openxmlformats.org/spreadsheetml/2006/main" count="567" uniqueCount="232">
  <si>
    <t>อื่น ๆ</t>
  </si>
  <si>
    <t>%</t>
  </si>
  <si>
    <t>ไม่ระบุ</t>
  </si>
  <si>
    <t>รวม</t>
  </si>
  <si>
    <t>รัฐวิสาหกิจ</t>
  </si>
  <si>
    <t>หางานทำไม่ได้</t>
  </si>
  <si>
    <t>จำนวนบัณฑิต</t>
  </si>
  <si>
    <t>งานพบปะสังสรรค์ประจำปี</t>
  </si>
  <si>
    <t>คณะวิทยาศาสตร์และเทคโนโลยี</t>
  </si>
  <si>
    <t>คณะวิศวกรรมศาสตร์</t>
  </si>
  <si>
    <t>คณะเทคโนโลยีคหกรรมศาสตร์</t>
  </si>
  <si>
    <t>คณะเทคโนโลยีการเกษตร</t>
  </si>
  <si>
    <t>คณะครุศาสตร์อุตสาหกรรม</t>
  </si>
  <si>
    <t>คณะบริหารธุรกิจ</t>
  </si>
  <si>
    <t>คณะเทคโนโลยีสื่อสารมวลชน</t>
  </si>
  <si>
    <t>คณะศิลปกรรมศาสตร์</t>
  </si>
  <si>
    <t>คณะศิลปศาสตร์</t>
  </si>
  <si>
    <t>คณะสถาปัตยกรรมศาสตร์</t>
  </si>
  <si>
    <t xml:space="preserve">               จำแนกตามคณะ และสถานภาพปัจจุบัน</t>
  </si>
  <si>
    <t>คณะ</t>
  </si>
  <si>
    <t>ทำงานแล้ว</t>
  </si>
  <si>
    <t>ศึกษาต่อ</t>
  </si>
  <si>
    <t>ทำงานและศึกษาต่อ</t>
  </si>
  <si>
    <t>ยังไม่ได้ทำงาน</t>
  </si>
  <si>
    <t>ที่เข้ารับพระราชทาน</t>
  </si>
  <si>
    <t>ไม่ได้ทำงานไม่ได้ศึกษาต่อ</t>
  </si>
  <si>
    <t>อยู่ระหว่างเกณฑ์ทหาร</t>
  </si>
  <si>
    <t>อยู่ระหว่างอุปสมบท</t>
  </si>
  <si>
    <t>รวมยังไม่ได้ทำงาน</t>
  </si>
  <si>
    <t>ปริญญาบัตร</t>
  </si>
  <si>
    <t>คน</t>
  </si>
  <si>
    <t>ที่ตอบแบบสอบถาม</t>
  </si>
  <si>
    <t>ระยะเวลาที่ได้งานหลังสำเร็จการศึกษา</t>
  </si>
  <si>
    <t>งานเเดิม</t>
  </si>
  <si>
    <t>ได้งานระหว่างศึกษา</t>
  </si>
  <si>
    <t>ได้งานทันที</t>
  </si>
  <si>
    <t>1 – 3 เดือน</t>
  </si>
  <si>
    <t>4 – 6 เดือน</t>
  </si>
  <si>
    <t>7 - 9 เดือน</t>
  </si>
  <si>
    <t>10 - 12 เดือน</t>
  </si>
  <si>
    <t>มากกว่า 1 ปี</t>
  </si>
  <si>
    <t>ประเภทของงาน</t>
  </si>
  <si>
    <t>ข้าราชการ </t>
  </si>
  <si>
    <t>/เจ้าหน้าที่หน่วยงานของรัฐ</t>
  </si>
  <si>
    <t>พนักงานบริษัท</t>
  </si>
  <si>
    <t>/องค์กรธุรกิจเอกชน</t>
  </si>
  <si>
    <t>ดำเนินธุรกิจอิสระ</t>
  </si>
  <si>
    <t>/เจ้าของกิจการ</t>
  </si>
  <si>
    <t>พนักงานองค์การต่างประเทศ</t>
  </si>
  <si>
    <t>/ระหว่างประเทศ</t>
  </si>
  <si>
    <t>ลักษณะงานที่ทำตรงกับสาขาที่สำเร็จ</t>
  </si>
  <si>
    <t>ตรงกับสาขาวิชาที่สำเร็จ</t>
  </si>
  <si>
    <t>เกี่ยวข้องเชื่อมโยงกับ</t>
  </si>
  <si>
    <t>สาขาวิชาที่สำเร็จ</t>
  </si>
  <si>
    <t>ไม่ตรงกับสาขาวิชาที่สำเร็จ แต่ใช้ความรู้ที่เรียนมา</t>
  </si>
  <si>
    <t>ไม่ได้ใช้ความรู้ที่เรียนมาเลย</t>
  </si>
  <si>
    <t>การนำความรู้ไปประยุกต์ใช้ในการทำงาน</t>
  </si>
  <si>
    <t>มากที่สุด</t>
  </si>
  <si>
    <t>มาก</t>
  </si>
  <si>
    <t>ปานกลาง</t>
  </si>
  <si>
    <t>น้อย</t>
  </si>
  <si>
    <t>น้อยที่สุด</t>
  </si>
  <si>
    <t>อัตราเงินเดือน</t>
  </si>
  <si>
    <t>ไม่เกิน 11,680</t>
  </si>
  <si>
    <t>11,681-14,000</t>
  </si>
  <si>
    <t>14,001-17,000</t>
  </si>
  <si>
    <t>17,001-20,000</t>
  </si>
  <si>
    <t>20,001-25,000</t>
  </si>
  <si>
    <t>25,001-30,000</t>
  </si>
  <si>
    <t>30,001-35,000</t>
  </si>
  <si>
    <t>35,001-40,000</t>
  </si>
  <si>
    <t>40,001 ขึ้นไป</t>
  </si>
  <si>
    <t>แหล่งที่ใช้ในการหาข้อมูลการรับสมัครงาน</t>
  </si>
  <si>
    <t>แหล่งข้อมูลภายในมหาวิทาลัย</t>
  </si>
  <si>
    <t>แหล่งข้อมูลอื่นๆ</t>
  </si>
  <si>
    <t>บอร์ดประชาสัมพันธ์</t>
  </si>
  <si>
    <t>RMUTT Job Fair</t>
  </si>
  <si>
    <t>ฝ่ายแนะแนว</t>
  </si>
  <si>
    <t>อาจารย์ / บุคลากร</t>
  </si>
  <si>
    <t>เว็บไซต์</t>
  </si>
  <si>
    <t>งานนัดพบแรงงาน</t>
  </si>
  <si>
    <t>หนังสือพิมพ์</t>
  </si>
  <si>
    <t>เว็บไซค์ต่างๆ</t>
  </si>
  <si>
    <t>ผู้ปกครอง / ญาติ / เพื่อน</t>
  </si>
  <si>
    <t>โทรทัศน์</t>
  </si>
  <si>
    <t>วิทยุ</t>
  </si>
  <si>
    <t>ความรู้ความสามารถที่ช่วยให้ได้งานทำ</t>
  </si>
  <si>
    <t>การใช้คอมพิวเตอร์</t>
  </si>
  <si>
    <t>กิจกรรมสันทนาการ</t>
  </si>
  <si>
    <t>ศิลปะ</t>
  </si>
  <si>
    <t>กีฬา</t>
  </si>
  <si>
    <t>นาฎศิลป / ดนตรีขับร้อง</t>
  </si>
  <si>
    <t>บุคลิกภาพ</t>
  </si>
  <si>
    <t>การนำเสนอ / แสดงความคิดเห็น</t>
  </si>
  <si>
    <t>คิดริเริ่มสร้างสรรค์</t>
  </si>
  <si>
    <t>อื่นๆ</t>
  </si>
  <si>
    <t>ภาษา ต่างประเทศ</t>
  </si>
  <si>
    <t>บัณฑิตที่ไม่พึงพอใจในงานที่ทำ มีสาเหตุเนื่องจาก</t>
  </si>
  <si>
    <t>ระบบงาน</t>
  </si>
  <si>
    <t>ผู้ร่วมงาน</t>
  </si>
  <si>
    <t>ไม่ได้ใช้ความรู้ที่เรียนมา</t>
  </si>
  <si>
    <t>ไม่พอใจค่าตอบแทน</t>
  </si>
  <si>
    <t>ขาดความมั่นคง</t>
  </si>
  <si>
    <t>ขาดความก้าวหน้า</t>
  </si>
  <si>
    <t>การเปลี่ยนแปลงเกี่ยวกับหน้าที่การงาน ผู้ที่มีงานทำก่อนเข้าเรียนหรือระหว่างเรียน (งานเดิม)</t>
  </si>
  <si>
    <t>ตำแหน่งงานเดิมแต่ได้รับเงินเดือนมากขึ้น</t>
  </si>
  <si>
    <t>เปลี่ยนตำแหน่งงานใหม่ที่ตรงกับสาขาวิชาที่เรียนมา</t>
  </si>
  <si>
    <t>เปลี่ยนสถานที่ทำงานใหม่</t>
  </si>
  <si>
    <t>ไม่มีการเปลี่ยนแปลง</t>
  </si>
  <si>
    <t>สาเหตุที่ยังมิได้งาน</t>
  </si>
  <si>
    <t>ยังไม่ประสงค์ทำงาน</t>
  </si>
  <si>
    <t>รอฟังคำตอบจากหน่วยงาน</t>
  </si>
  <si>
    <t>ต้องการจะศึกษาต่อ</t>
  </si>
  <si>
    <t>ปัญหาในการหางานทำหลังสำเร็จการศึกษา</t>
  </si>
  <si>
    <t>ไม่มีปัญหา</t>
  </si>
  <si>
    <t>ไม่ทราบแหล่งงาน</t>
  </si>
  <si>
    <t>หางานที่ถูกใจไม่ได้</t>
  </si>
  <si>
    <t>ต้องสอบจึงไม่สมัคร</t>
  </si>
  <si>
    <t>ขาดคนสนับสนุน</t>
  </si>
  <si>
    <t>ขาดคน / เงินค้ำประกัน</t>
  </si>
  <si>
    <t>หน่วยงานไม่ต้องการ</t>
  </si>
  <si>
    <t>เงินเดือนน้อย</t>
  </si>
  <si>
    <t>สอบเข้าไม่ได้</t>
  </si>
  <si>
    <t>ไม่มีประสบการณ์</t>
  </si>
  <si>
    <t xml:space="preserve">  ความรู้   ด้านไอที</t>
  </si>
  <si>
    <t>ปัจจัยสำคัญในการพิจารณาเลือกหน่วยงาน / สถานประกอบการ</t>
  </si>
  <si>
    <t>ชื่อเสียงขององค์กร</t>
  </si>
  <si>
    <t>นโยบายองค์กร</t>
  </si>
  <si>
    <t>ภาพลักษณ์ขององค์กร</t>
  </si>
  <si>
    <t>บรรยากาศในการทำงาน</t>
  </si>
  <si>
    <t>ความมั่นคง / ก้าวหน้า</t>
  </si>
  <si>
    <t>เงินเดือน / โบนัส</t>
  </si>
  <si>
    <t>สวัสดิการ</t>
  </si>
  <si>
    <t>อยู่ใกล้ที่พัก</t>
  </si>
  <si>
    <t>การเดินทางสะดวก</t>
  </si>
  <si>
    <t>เหมาะสมกับงาน</t>
  </si>
  <si>
    <t>จำนวนครั้งของการสมัครงานหรือสอบสัมภาษณ์</t>
  </si>
  <si>
    <t>1-3 ครั้ง</t>
  </si>
  <si>
    <t>4-6 ครั้ง</t>
  </si>
  <si>
    <t>7-10 ครั้ง</t>
  </si>
  <si>
    <t>มากกว่า 10 ครั้ง</t>
  </si>
  <si>
    <t>ไม่เคยสมัคร / ไม่ระบุ</t>
  </si>
  <si>
    <t>ปัญหาหรือความวิตกกังวลในการสอบสัมภาษณ์</t>
  </si>
  <si>
    <t>การแต่งกาย</t>
  </si>
  <si>
    <t>การสื่อสารกับผู้สัมภาษณ์</t>
  </si>
  <si>
    <t>วิธีการนำเสนอ</t>
  </si>
  <si>
    <t>ความเชื่อมั่นในตนเอง</t>
  </si>
  <si>
    <t>ความรู้ทางวิชาชีพของตำแหน่งงานที่สมัคร</t>
  </si>
  <si>
    <t>ขาดประสบการณ์</t>
  </si>
  <si>
    <t>ความเครียด กังวลใจ</t>
  </si>
  <si>
    <t>ทักษะการใช้ภาษา ต่างประเทศ</t>
  </si>
  <si>
    <t>การศึกษาต่อ</t>
  </si>
  <si>
    <t>ปริญญาตรี</t>
  </si>
  <si>
    <t>ประกาศนียบัตรบัณฑิต</t>
  </si>
  <si>
    <t>ปริญญาโท</t>
  </si>
  <si>
    <t>ประกาศนียบัตรบัณฑิตชั้นสูง</t>
  </si>
  <si>
    <t>ปริญญาเอก</t>
  </si>
  <si>
    <t>สาขาวิชาเดิม</t>
  </si>
  <si>
    <t>สาขาวิชาอื่น</t>
  </si>
  <si>
    <t>ประเภทของสถาบันการศึกษา</t>
  </si>
  <si>
    <t>รัฐบาล</t>
  </si>
  <si>
    <t>เอกชน</t>
  </si>
  <si>
    <t>ต่างประเทศ</t>
  </si>
  <si>
    <t>เหตุผลในการศึกษาต่อ</t>
  </si>
  <si>
    <t>ความต้องการของตนเอง</t>
  </si>
  <si>
    <t>ความต้องการของผู้ปกครอง</t>
  </si>
  <si>
    <t>งานที่ต้องการใช้วุฒิสูงกว่าที่จบ</t>
  </si>
  <si>
    <t>ได้รับทุนศึกษาต่อ</t>
  </si>
  <si>
    <t>ยังหางานทำไม่ได้</t>
  </si>
  <si>
    <t>ปัญหาในการศึกษาต่อ</t>
  </si>
  <si>
    <t>ข้อมูลสถานที่ศึกษาต่อไม่พอ</t>
  </si>
  <si>
    <t>คุณสมบัติในการสมัครเรียน</t>
  </si>
  <si>
    <t>ขาดความรู้พื้นฐาน</t>
  </si>
  <si>
    <t>ขาดแคลนเงินทุน</t>
  </si>
  <si>
    <t>ความรู้ที่จะเอื้อประโยชน์ต่อการประกอบอาชีพ</t>
  </si>
  <si>
    <t>ภาษาอังกฤษ</t>
  </si>
  <si>
    <t>คอมพิวเตอร์</t>
  </si>
  <si>
    <t>บัญชี</t>
  </si>
  <si>
    <t>อินเทอร์เน็ต</t>
  </si>
  <si>
    <t>ฝึกปฏิบัติจริง</t>
  </si>
  <si>
    <t>เทคนิคการวิจัย</t>
  </si>
  <si>
    <t>การบริหารจัดการ</t>
  </si>
  <si>
    <t>ความคิดสร้างสรรค์</t>
  </si>
  <si>
    <t>สื่อสาร / ประสานงาน</t>
  </si>
  <si>
    <t>ภาวะความเป็นผู้นำ</t>
  </si>
  <si>
    <t>ทำงานเป็นทีม</t>
  </si>
  <si>
    <t>สถานภาพที่ต้องมีสมาคมวิชาชีพรองรับ</t>
  </si>
  <si>
    <t>สอบผ่านการรับรองแล้ว</t>
  </si>
  <si>
    <t>อยู่ระหว่างการดำเนินการสอบ</t>
  </si>
  <si>
    <t>สอบไม่ผ่าน</t>
  </si>
  <si>
    <t>ยังไม่ได้สมัครเรียน</t>
  </si>
  <si>
    <t>ไม่ต้องมีสมาคมวิชาชีพรับรอง</t>
  </si>
  <si>
    <t>ความคิดเห็นเกี่ยวกับกิจกรรม / บริการที่มหาวิทยาลัยควรจัดให้ศิษย์เก่า</t>
  </si>
  <si>
    <t>อบรมให้ความรู้ทางวิชาการ</t>
  </si>
  <si>
    <t>แข่งขันกีฬาศิษย์เก่าสัมพันธ</t>
  </si>
  <si>
    <t>กิจกรรมศิษย์เก่าสัมพันธ์</t>
  </si>
  <si>
    <t>ทำเนียบศิษย์เก่า</t>
  </si>
  <si>
    <t>จัดทำเว็บไซค์ศิษย์เก่า</t>
  </si>
  <si>
    <t>บริการสถานที่</t>
  </si>
  <si>
    <r>
      <t xml:space="preserve">ตารางภาคผนวกที่ 1 แสดงจำนวนและร้อยละของบัณฑิต  </t>
    </r>
    <r>
      <rPr>
        <b/>
        <sz val="14"/>
        <rFont val="TH SarabunPSK"/>
        <family val="2"/>
      </rPr>
      <t xml:space="preserve">มหาวิทยาลัยเทคโนโลยีราชมงคลธัญบุรี </t>
    </r>
    <r>
      <rPr>
        <sz val="14"/>
        <rFont val="TH SarabunPSK"/>
        <family val="2"/>
      </rPr>
      <t>รุ่นปีการศึกษา 2556 ที่เข้ารับพระราชทานปริญญาบัตร และตอบแบบสอบถาม</t>
    </r>
  </si>
  <si>
    <r>
      <t>ตารางภาคผนวกที่ 2 จำนวนและร้อยละ  ของ</t>
    </r>
    <r>
      <rPr>
        <b/>
        <sz val="13"/>
        <rFont val="TH SarabunPSK"/>
        <family val="2"/>
      </rPr>
      <t xml:space="preserve">บัณฑิตที่มีงานทำทั้งหมด </t>
    </r>
    <r>
      <rPr>
        <sz val="13"/>
        <rFont val="TH SarabunPSK"/>
        <family val="2"/>
      </rPr>
      <t>จำแนกตามคณะ  และระยะเวลาที่ได้งานทำ</t>
    </r>
  </si>
  <si>
    <r>
      <t>ตารางภาคผนวกที่  3  แสดงจำนวนและร้อยละของ</t>
    </r>
    <r>
      <rPr>
        <b/>
        <sz val="14"/>
        <rFont val="TH SarabunPSK"/>
        <family val="2"/>
      </rPr>
      <t>บัณฑิตที่ทำงานแล้วทั้งหมด</t>
    </r>
    <r>
      <rPr>
        <sz val="14"/>
        <rFont val="TH SarabunPSK"/>
        <family val="2"/>
      </rPr>
      <t xml:space="preserve"> จำแนกตามคณะ  ประเภทของงาน / อาชีพ  </t>
    </r>
  </si>
  <si>
    <r>
      <t>ตารางภาคผนวกที่  4  แสดงจำนวนและร้อยละของ</t>
    </r>
    <r>
      <rPr>
        <b/>
        <sz val="14"/>
        <rFont val="TH SarabunPSK"/>
        <family val="2"/>
      </rPr>
      <t>บัณฑิตที่ทำงานแล้วทั้งหมด</t>
    </r>
    <r>
      <rPr>
        <sz val="14"/>
        <rFont val="TH SarabunPSK"/>
        <family val="2"/>
      </rPr>
      <t xml:space="preserve"> จำแนกตามคณะ  และความเกี่ยวข้องระหว่างงานที่รับผิดชอบกับสาขาวิชาที่สำเร็จ</t>
    </r>
  </si>
  <si>
    <r>
      <t>ตารางภาคผนวกที่  5  แสดงจำนวนและร้อยละของ</t>
    </r>
    <r>
      <rPr>
        <b/>
        <sz val="14"/>
        <rFont val="TH SarabunPSK"/>
        <family val="2"/>
      </rPr>
      <t>บัณฑิตที่ทำงานแล้วทั้งหมด</t>
    </r>
    <r>
      <rPr>
        <sz val="14"/>
        <rFont val="TH SarabunPSK"/>
        <family val="2"/>
      </rPr>
      <t xml:space="preserve"> จำแนกตามคณะ  และการนำความรู้ไปประยุกต์ใช้ในการทำงาน</t>
    </r>
  </si>
  <si>
    <r>
      <t>ตารางภาคผนวกที่ 6 แสดงจำนวนและร้อยละของ</t>
    </r>
    <r>
      <rPr>
        <b/>
        <sz val="13"/>
        <rFont val="TH SarabunPSK"/>
        <family val="2"/>
      </rPr>
      <t>บัณฑิตที่ทำงานแล้วทั้งหมด</t>
    </r>
    <r>
      <rPr>
        <sz val="13"/>
        <rFont val="TH SarabunPSK"/>
        <family val="2"/>
      </rPr>
      <t xml:space="preserve"> จำแนกตามคณะ และรายได้/เงินเดือน/ค่าตอบแทนที่ได้รับจากการทำงาน  </t>
    </r>
  </si>
  <si>
    <r>
      <t>ตารางภาคผนวกที่ 7  แสดงจำนวนและร้อยละของ</t>
    </r>
    <r>
      <rPr>
        <b/>
        <sz val="14"/>
        <rFont val="TH SarabunPSK"/>
        <family val="2"/>
      </rPr>
      <t xml:space="preserve">บัณฑิตที่ทำงานแล้ว </t>
    </r>
    <r>
      <rPr>
        <sz val="14"/>
        <rFont val="TH SarabunPSK"/>
        <family val="2"/>
      </rPr>
      <t xml:space="preserve"> จำแนกตามคณะ  และตามแหล่งที่ใช้ในการหาข้อมูลการรับสมัครงาน</t>
    </r>
  </si>
  <si>
    <r>
      <t>ตารางภาคผนวกที่ 8  แสดงจำนวนและร้อยละของ</t>
    </r>
    <r>
      <rPr>
        <b/>
        <sz val="14"/>
        <rFont val="TH SarabunPSK"/>
        <family val="2"/>
      </rPr>
      <t xml:space="preserve">บัณฑิตที่ทำงานแล้ว </t>
    </r>
    <r>
      <rPr>
        <sz val="14"/>
        <rFont val="TH SarabunPSK"/>
        <family val="2"/>
      </rPr>
      <t xml:space="preserve"> จำแนกตามคณะ  และความรู้ความสามารถที่ช่วยให้ได้งานทำ</t>
    </r>
  </si>
  <si>
    <r>
      <t>ตารางภาคผนวกที่ 9  แสดงจำนวนและร้อยละของ</t>
    </r>
    <r>
      <rPr>
        <b/>
        <sz val="14"/>
        <rFont val="TH SarabunPSK"/>
        <family val="2"/>
      </rPr>
      <t xml:space="preserve">บัณฑิตที่ทำงานแล้ว </t>
    </r>
    <r>
      <rPr>
        <sz val="14"/>
        <rFont val="TH SarabunPSK"/>
        <family val="2"/>
      </rPr>
      <t xml:space="preserve"> จำแนกตามคณะ และสาเหตุของความไม่พึงพอใจงานที่ทำ</t>
    </r>
  </si>
  <si>
    <r>
      <t>ตารางภาคผนวกที่ 10  แสดงจำนวนและร้อยละของ</t>
    </r>
    <r>
      <rPr>
        <b/>
        <sz val="14"/>
        <rFont val="TH SarabunPSK"/>
        <family val="2"/>
      </rPr>
      <t xml:space="preserve">บัณฑิตที่ทำงานแล้ว </t>
    </r>
    <r>
      <rPr>
        <sz val="14"/>
        <rFont val="TH SarabunPSK"/>
        <family val="2"/>
      </rPr>
      <t xml:space="preserve"> (งานเดิม) จำแนกตามคณะ และการเปลี่ยนแปลงเกี่ยวกับหน้าที่การงาน ผู้ที่มีงานทำก่อนเข้าเรียนหรือระหว่างเรียน</t>
    </r>
  </si>
  <si>
    <r>
      <t>ตารางภาคผนวกที่ 11  แสดงจำนวนและร้อยละของ</t>
    </r>
    <r>
      <rPr>
        <b/>
        <sz val="14"/>
        <rFont val="TH SarabunPSK"/>
        <family val="2"/>
      </rPr>
      <t>บัณฑิตที่ยังมิได้ทำงาน จำแนกตามคณะ และสาเหตุที่ยังมิได้ทำงาน</t>
    </r>
  </si>
  <si>
    <r>
      <t>ตารางภาคผนวกที่ 12  แสดงจำนวนและร้อยละของ</t>
    </r>
    <r>
      <rPr>
        <b/>
        <sz val="14"/>
        <rFont val="TH SarabunPSK"/>
        <family val="2"/>
      </rPr>
      <t>บัณฑิตที่ยังมิได้ทำงาน จำแนกตามคณะ และปัญหาในการหางานทำหลังสำเร็จการศึกษา</t>
    </r>
  </si>
  <si>
    <r>
      <t>ตารางภาคผนวกที่ 13  แสดงจำนวนและร้อยละของ</t>
    </r>
    <r>
      <rPr>
        <b/>
        <sz val="14"/>
        <rFont val="TH SarabunPSK"/>
        <family val="2"/>
      </rPr>
      <t>บัณฑิตที่ยังมิได้ทำงาน จำแนกตามคณะ และปัญหาในการหางานทำหลังสำเร็จการศึกษา</t>
    </r>
  </si>
  <si>
    <r>
      <t>ตารางภาคผนวกที่ 14  แสดงจำนวนและร้อยละของ</t>
    </r>
    <r>
      <rPr>
        <b/>
        <sz val="14"/>
        <rFont val="TH SarabunPSK"/>
        <family val="2"/>
      </rPr>
      <t>บัณฑิตที่ยังมิได้ทำงาน จำแนกตามคณะ และจำนวนครั้งของการสมัครงานหรือสอบสัมภาษณ์</t>
    </r>
  </si>
  <si>
    <r>
      <t>ตารางภาคผนวกที่ 15  แสดงจำนวนและร้อยละของ</t>
    </r>
    <r>
      <rPr>
        <b/>
        <sz val="14"/>
        <rFont val="TH SarabunPSK"/>
        <family val="2"/>
      </rPr>
      <t>บัณฑิตที่ยังมิได้ทำงาน จำแนกตามคณะ และปัญหาหรือความวิตกกังวลในการสอบสัมภาษณ์</t>
    </r>
  </si>
  <si>
    <r>
      <t>ตารางภาคผนวกที่ 16  แสดงจำนวนและร้อยละของ</t>
    </r>
    <r>
      <rPr>
        <b/>
        <sz val="14"/>
        <rFont val="TH SarabunPSK"/>
        <family val="2"/>
      </rPr>
      <t>บัณฑิตที่กำลังศึกษาต่อหรือต้องการศึกษาต่อ</t>
    </r>
  </si>
  <si>
    <r>
      <t>ตารางภาคผนวกที่ 17  แสดงจำนวนและร้อยละของ</t>
    </r>
    <r>
      <rPr>
        <b/>
        <sz val="14"/>
        <rFont val="TH SarabunPSK"/>
        <family val="2"/>
      </rPr>
      <t>บัณฑิตที่กำลังศึกษาต่อหรือต้องการศึกษาต่อ จำแนกตามคณะ และประเภทของสถาบันการศึกษา</t>
    </r>
  </si>
  <si>
    <r>
      <t>ตารางภาคผนวกที่ 18  แสดงจำนวนและร้อยละของ</t>
    </r>
    <r>
      <rPr>
        <b/>
        <sz val="14"/>
        <rFont val="TH SarabunPSK"/>
        <family val="2"/>
      </rPr>
      <t>บัณฑิตที่กำลังศึกษาต่อหรือต้องการศึกษาต่อ จำแนกตามเหตุผลในการศึกษาต่อ</t>
    </r>
  </si>
  <si>
    <r>
      <t>ตารางภาคผนวกที่ 19  แสดงจำนวนและร้อยละของ</t>
    </r>
    <r>
      <rPr>
        <b/>
        <sz val="14"/>
        <rFont val="TH SarabunPSK"/>
        <family val="2"/>
      </rPr>
      <t>บัณฑิตที่กำลังศึกษาต่อหรือต้องการศึกษาต่อ จำแนกตามคณะ และปัญหาในการศึกษาต่อ</t>
    </r>
  </si>
  <si>
    <r>
      <t>ตารางภาคผนวกที่ 20  แสดงจำนวนและร้อยละของ</t>
    </r>
    <r>
      <rPr>
        <b/>
        <sz val="14"/>
        <rFont val="TH SarabunPSK"/>
        <family val="2"/>
      </rPr>
      <t>บัณฑิตที่คิดว่าหลักสูตรของมหาวิทยาลัย ควรเพิ่มรายวิชาหรือความรู้เรื่องใดที่จะเอื้อประโยชน์ต่อการประกอบอาชีพ</t>
    </r>
  </si>
  <si>
    <r>
      <t>ตารางภาคผนวกที่ 21  แสดงจำนวนและร้อยละของ</t>
    </r>
    <r>
      <rPr>
        <b/>
        <sz val="14"/>
        <rFont val="TH SarabunPSK"/>
        <family val="2"/>
      </rPr>
      <t>บัณฑิตที่สำเร็จการศึกษาในสาขาวิชา/วิชาเอกที่ต้องมีสมาคมวิชาชีพรับรอง</t>
    </r>
  </si>
  <si>
    <r>
      <t>ตารางภาคผนวกที่ 22  แสดงจำนวนและร้อยละของ</t>
    </r>
    <r>
      <rPr>
        <b/>
        <sz val="14"/>
        <rFont val="TH SarabunPSK"/>
        <family val="2"/>
      </rPr>
      <t>บัณฑิตที่สำเร็จการศึกษา จำแนกตามคณะ และแสดงความคิดเห็นเกี่ยวกับกิจกรรม/บริการที่เห็นว่ามหาวิทยาลัยควรจัดให้แก่ศิษย์เก่า</t>
    </r>
  </si>
  <si>
    <t>วิทยาลัยการแพทย์แผนไทย</t>
  </si>
  <si>
    <t>สายสังคม</t>
  </si>
  <si>
    <t>สายวิทยาศาสตร์</t>
  </si>
  <si>
    <t>จำนวนบัณฑิตที่ตอบแบบสอบถาม</t>
  </si>
  <si>
    <t>จำนวนบัณฑิตที่มีงานทำ</t>
  </si>
  <si>
    <t xml:space="preserve">จำนวน </t>
  </si>
  <si>
    <t>ร้อยละ</t>
  </si>
  <si>
    <t>ลักษณะะของงานที่ทำ</t>
  </si>
  <si>
    <t>ตรงสาขา/เกี่ยวข้องเชื่อมโยง/ไม่ตรงแต่ได้ใช้ความรู้ที่เรียนมา</t>
  </si>
  <si>
    <t>ไม่ได้ใช้ความรู้ที่เรียนมาเรียน</t>
  </si>
  <si>
    <t>ตารางข้อมูลภาวะการมีงานทำเรื่องลักษณะของงานที่ทำของบัณฑิต รุ่นปีการศึกษา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</si>
</sst>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;[Red]#,##0"/>
    <numFmt numFmtId="188" formatCode="0.00;[Red]0.00"/>
    <numFmt numFmtId="189" formatCode="0;[Red]0"/>
    <numFmt numFmtId="190" formatCode="#,##0.00;[Red]#,##0.00"/>
  </numFmts>
  <fonts count="16" x14ac:knownFonts="1">
    <font>
      <sz val="10"/>
      <name val="Arial"/>
      <charset val="222"/>
    </font>
    <font>
      <sz val="8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i/>
      <sz val="13"/>
      <name val="TH SarabunPSK"/>
      <family val="2"/>
    </font>
    <font>
      <i/>
      <sz val="14"/>
      <name val="TH SarabunPSK"/>
      <family val="2"/>
    </font>
    <font>
      <b/>
      <i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148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10" fillId="0" borderId="0" xfId="0" applyFont="1" applyFill="1"/>
    <xf numFmtId="0" fontId="10" fillId="0" borderId="0" xfId="0" applyFont="1"/>
    <xf numFmtId="0" fontId="4" fillId="0" borderId="0" xfId="0" applyFont="1"/>
    <xf numFmtId="187" fontId="4" fillId="0" borderId="0" xfId="0" applyNumberFormat="1" applyFont="1" applyAlignment="1">
      <alignment horizontal="center"/>
    </xf>
    <xf numFmtId="188" fontId="4" fillId="0" borderId="0" xfId="0" applyNumberFormat="1" applyFont="1" applyAlignment="1">
      <alignment horizontal="center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8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88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88" fontId="4" fillId="0" borderId="0" xfId="0" applyNumberFormat="1" applyFont="1"/>
    <xf numFmtId="3" fontId="4" fillId="0" borderId="0" xfId="0" applyNumberFormat="1" applyFont="1"/>
    <xf numFmtId="2" fontId="4" fillId="0" borderId="0" xfId="0" applyNumberFormat="1" applyFont="1" applyAlignment="1">
      <alignment horizontal="center"/>
    </xf>
    <xf numFmtId="187" fontId="4" fillId="0" borderId="0" xfId="0" applyNumberFormat="1" applyFont="1"/>
    <xf numFmtId="0" fontId="6" fillId="0" borderId="0" xfId="0" applyFont="1" applyFill="1"/>
    <xf numFmtId="3" fontId="5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8" fontId="10" fillId="0" borderId="0" xfId="0" applyNumberFormat="1" applyFont="1" applyBorder="1" applyAlignment="1">
      <alignment vertical="center"/>
    </xf>
    <xf numFmtId="187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9" fontId="4" fillId="0" borderId="0" xfId="0" applyNumberFormat="1" applyFont="1" applyAlignment="1">
      <alignment horizontal="center"/>
    </xf>
    <xf numFmtId="189" fontId="4" fillId="0" borderId="0" xfId="0" applyNumberFormat="1" applyFont="1" applyFill="1" applyAlignment="1">
      <alignment horizontal="center"/>
    </xf>
    <xf numFmtId="0" fontId="5" fillId="0" borderId="0" xfId="2" applyFont="1"/>
    <xf numFmtId="0" fontId="4" fillId="0" borderId="0" xfId="2" applyFont="1"/>
    <xf numFmtId="1" fontId="4" fillId="0" borderId="0" xfId="0" applyNumberFormat="1" applyFont="1"/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8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2" applyFont="1" applyBorder="1"/>
    <xf numFmtId="0" fontId="9" fillId="2" borderId="4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2" borderId="4" xfId="2" applyNumberFormat="1" applyFont="1" applyFill="1" applyBorder="1" applyAlignment="1">
      <alignment horizontal="center" vertical="center" wrapText="1"/>
    </xf>
    <xf numFmtId="0" fontId="5" fillId="0" borderId="0" xfId="2" applyFont="1" applyBorder="1"/>
    <xf numFmtId="0" fontId="5" fillId="0" borderId="12" xfId="2" applyFont="1" applyBorder="1"/>
    <xf numFmtId="0" fontId="5" fillId="0" borderId="13" xfId="2" applyFont="1" applyBorder="1"/>
    <xf numFmtId="3" fontId="7" fillId="2" borderId="4" xfId="2" applyNumberFormat="1" applyFont="1" applyFill="1" applyBorder="1" applyAlignment="1">
      <alignment horizontal="center" vertical="center" wrapText="1"/>
    </xf>
    <xf numFmtId="3" fontId="9" fillId="2" borderId="4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/>
    </xf>
    <xf numFmtId="188" fontId="4" fillId="0" borderId="0" xfId="2" applyNumberFormat="1" applyFont="1" applyBorder="1"/>
    <xf numFmtId="188" fontId="9" fillId="2" borderId="4" xfId="2" applyNumberFormat="1" applyFont="1" applyFill="1" applyBorder="1" applyAlignment="1">
      <alignment horizontal="center" vertical="center" wrapText="1"/>
    </xf>
    <xf numFmtId="188" fontId="7" fillId="2" borderId="4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188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187" fontId="4" fillId="0" borderId="4" xfId="0" applyNumberFormat="1" applyFont="1" applyFill="1" applyBorder="1"/>
    <xf numFmtId="188" fontId="4" fillId="0" borderId="4" xfId="0" applyNumberFormat="1" applyFont="1" applyFill="1" applyBorder="1"/>
    <xf numFmtId="3" fontId="4" fillId="0" borderId="4" xfId="0" applyNumberFormat="1" applyFont="1" applyFill="1" applyBorder="1"/>
    <xf numFmtId="1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7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88" fontId="5" fillId="0" borderId="0" xfId="0" applyNumberFormat="1" applyFont="1"/>
    <xf numFmtId="1" fontId="5" fillId="0" borderId="0" xfId="0" applyNumberFormat="1" applyFont="1"/>
    <xf numFmtId="0" fontId="5" fillId="0" borderId="0" xfId="0" applyFont="1"/>
    <xf numFmtId="187" fontId="13" fillId="0" borderId="4" xfId="0" applyNumberFormat="1" applyFont="1" applyFill="1" applyBorder="1" applyAlignment="1">
      <alignment horizontal="center" vertical="center" wrapText="1"/>
    </xf>
    <xf numFmtId="188" fontId="14" fillId="0" borderId="0" xfId="0" applyNumberFormat="1" applyFont="1"/>
    <xf numFmtId="1" fontId="14" fillId="0" borderId="0" xfId="0" applyNumberFormat="1" applyFont="1"/>
    <xf numFmtId="187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Fill="1"/>
    <xf numFmtId="0" fontId="14" fillId="0" borderId="0" xfId="0" applyFont="1"/>
    <xf numFmtId="187" fontId="5" fillId="0" borderId="4" xfId="0" applyNumberFormat="1" applyFont="1" applyBorder="1" applyAlignment="1">
      <alignment horizontal="center"/>
    </xf>
    <xf numFmtId="187" fontId="9" fillId="0" borderId="2" xfId="0" applyNumberFormat="1" applyFont="1" applyFill="1" applyBorder="1" applyAlignment="1">
      <alignment horizontal="center" vertical="center" wrapText="1"/>
    </xf>
    <xf numFmtId="190" fontId="4" fillId="0" borderId="0" xfId="0" applyNumberFormat="1" applyFont="1"/>
    <xf numFmtId="190" fontId="9" fillId="0" borderId="2" xfId="0" applyNumberFormat="1" applyFont="1" applyFill="1" applyBorder="1" applyAlignment="1">
      <alignment horizontal="center" vertical="center" wrapText="1"/>
    </xf>
    <xf numFmtId="190" fontId="10" fillId="0" borderId="4" xfId="0" applyNumberFormat="1" applyFont="1" applyFill="1" applyBorder="1" applyAlignment="1">
      <alignment horizontal="center" vertical="center" wrapText="1"/>
    </xf>
    <xf numFmtId="190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 indent="2"/>
    </xf>
    <xf numFmtId="0" fontId="13" fillId="0" borderId="10" xfId="0" applyFont="1" applyBorder="1" applyAlignment="1">
      <alignment horizontal="left" indent="2"/>
    </xf>
    <xf numFmtId="187" fontId="15" fillId="0" borderId="4" xfId="0" applyNumberFormat="1" applyFont="1" applyFill="1" applyBorder="1" applyAlignment="1">
      <alignment horizontal="center" vertical="center" wrapText="1"/>
    </xf>
    <xf numFmtId="19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 indent="2"/>
    </xf>
    <xf numFmtId="0" fontId="15" fillId="0" borderId="10" xfId="0" applyFont="1" applyBorder="1" applyAlignment="1">
      <alignment horizontal="left" indent="2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8" fontId="4" fillId="0" borderId="0" xfId="0" applyNumberFormat="1" applyFont="1" applyBorder="1"/>
    <xf numFmtId="1" fontId="4" fillId="0" borderId="0" xfId="0" applyNumberFormat="1" applyFont="1" applyBorder="1"/>
    <xf numFmtId="187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/>
    <xf numFmtId="0" fontId="8" fillId="2" borderId="10" xfId="2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187" fontId="9" fillId="0" borderId="3" xfId="0" applyNumberFormat="1" applyFont="1" applyFill="1" applyBorder="1" applyAlignment="1">
      <alignment horizontal="center" vertical="center" wrapText="1"/>
    </xf>
    <xf numFmtId="187" fontId="9" fillId="0" borderId="1" xfId="0" applyNumberFormat="1" applyFont="1" applyFill="1" applyBorder="1" applyAlignment="1">
      <alignment horizontal="center" vertical="center" wrapText="1"/>
    </xf>
    <xf numFmtId="187" fontId="9" fillId="0" borderId="2" xfId="0" applyNumberFormat="1" applyFont="1" applyFill="1" applyBorder="1" applyAlignment="1">
      <alignment horizontal="center" vertical="center" wrapText="1"/>
    </xf>
    <xf numFmtId="187" fontId="9" fillId="0" borderId="5" xfId="0" applyNumberFormat="1" applyFont="1" applyFill="1" applyBorder="1" applyAlignment="1">
      <alignment horizontal="center" vertical="center" wrapText="1"/>
    </xf>
    <xf numFmtId="187" fontId="9" fillId="0" borderId="9" xfId="0" applyNumberFormat="1" applyFont="1" applyFill="1" applyBorder="1" applyAlignment="1">
      <alignment horizontal="center" vertical="center" wrapText="1"/>
    </xf>
    <xf numFmtId="187" fontId="9" fillId="0" borderId="14" xfId="0" applyNumberFormat="1" applyFont="1" applyFill="1" applyBorder="1" applyAlignment="1">
      <alignment horizontal="center" vertical="center" wrapText="1"/>
    </xf>
    <xf numFmtId="187" fontId="9" fillId="0" borderId="15" xfId="0" applyNumberFormat="1" applyFont="1" applyFill="1" applyBorder="1" applyAlignment="1">
      <alignment horizontal="center" vertical="center" wrapText="1"/>
    </xf>
    <xf numFmtId="187" fontId="9" fillId="0" borderId="6" xfId="0" applyNumberFormat="1" applyFont="1" applyFill="1" applyBorder="1" applyAlignment="1">
      <alignment horizontal="center" vertical="center" wrapText="1"/>
    </xf>
    <xf numFmtId="187" fontId="9" fillId="0" borderId="8" xfId="0" applyNumberFormat="1" applyFont="1" applyFill="1" applyBorder="1" applyAlignment="1">
      <alignment horizontal="center" vertical="center" wrapText="1"/>
    </xf>
    <xf numFmtId="187" fontId="9" fillId="0" borderId="7" xfId="0" applyNumberFormat="1" applyFont="1" applyFill="1" applyBorder="1" applyAlignment="1">
      <alignment horizontal="center" vertical="center" wrapText="1"/>
    </xf>
    <xf numFmtId="187" fontId="9" fillId="0" borderId="4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showGridLines="0" tabSelected="1" zoomScale="120" zoomScaleNormal="120" zoomScaleSheetLayoutView="90" workbookViewId="0">
      <selection activeCell="H21" sqref="H21"/>
    </sheetView>
  </sheetViews>
  <sheetFormatPr defaultRowHeight="21" customHeight="1" x14ac:dyDescent="0.3"/>
  <cols>
    <col min="1" max="1" width="20.5703125" style="44" customWidth="1"/>
    <col min="2" max="2" width="10.7109375" style="44" customWidth="1"/>
    <col min="3" max="3" width="6.7109375" style="44" customWidth="1"/>
    <col min="4" max="4" width="6.7109375" style="59" customWidth="1"/>
    <col min="5" max="6" width="6.5703125" style="44" customWidth="1"/>
    <col min="7" max="8" width="6" style="44" customWidth="1"/>
    <col min="9" max="10" width="6.5703125" style="44" customWidth="1"/>
    <col min="11" max="11" width="6.85546875" style="44" customWidth="1"/>
    <col min="12" max="12" width="7.42578125" style="44" customWidth="1"/>
    <col min="13" max="14" width="7.28515625" style="44" customWidth="1"/>
    <col min="15" max="16" width="6.5703125" style="44" customWidth="1"/>
    <col min="17" max="18" width="7.42578125" style="44" customWidth="1"/>
    <col min="19" max="19" width="9.140625" style="44"/>
    <col min="20" max="16384" width="9.140625" style="37"/>
  </cols>
  <sheetData>
    <row r="1" spans="1:19" ht="21" customHeight="1" x14ac:dyDescent="0.3">
      <c r="A1" s="1" t="s">
        <v>199</v>
      </c>
    </row>
    <row r="2" spans="1:19" ht="21" customHeight="1" x14ac:dyDescent="0.3">
      <c r="A2" s="1" t="s">
        <v>18</v>
      </c>
    </row>
    <row r="3" spans="1:19" ht="21" customHeight="1" x14ac:dyDescent="0.3">
      <c r="A3" s="118" t="s">
        <v>19</v>
      </c>
      <c r="B3" s="55" t="s">
        <v>6</v>
      </c>
      <c r="C3" s="119" t="s">
        <v>6</v>
      </c>
      <c r="D3" s="120"/>
      <c r="E3" s="118" t="s">
        <v>20</v>
      </c>
      <c r="F3" s="118"/>
      <c r="G3" s="118" t="s">
        <v>21</v>
      </c>
      <c r="H3" s="118"/>
      <c r="I3" s="118" t="s">
        <v>22</v>
      </c>
      <c r="J3" s="118"/>
      <c r="K3" s="118" t="s">
        <v>23</v>
      </c>
      <c r="L3" s="118"/>
      <c r="M3" s="118"/>
      <c r="N3" s="118"/>
      <c r="O3" s="118"/>
      <c r="P3" s="118"/>
      <c r="Q3" s="118"/>
      <c r="R3" s="118"/>
      <c r="S3" s="37"/>
    </row>
    <row r="4" spans="1:19" ht="21" customHeight="1" x14ac:dyDescent="0.3">
      <c r="A4" s="118"/>
      <c r="B4" s="57" t="s">
        <v>24</v>
      </c>
      <c r="C4" s="116" t="s">
        <v>31</v>
      </c>
      <c r="D4" s="117"/>
      <c r="E4" s="118"/>
      <c r="F4" s="118"/>
      <c r="G4" s="118"/>
      <c r="H4" s="118"/>
      <c r="I4" s="118"/>
      <c r="J4" s="118"/>
      <c r="K4" s="121" t="s">
        <v>25</v>
      </c>
      <c r="L4" s="121"/>
      <c r="M4" s="122" t="s">
        <v>26</v>
      </c>
      <c r="N4" s="122"/>
      <c r="O4" s="122" t="s">
        <v>27</v>
      </c>
      <c r="P4" s="122"/>
      <c r="Q4" s="118" t="s">
        <v>28</v>
      </c>
      <c r="R4" s="118"/>
      <c r="S4" s="37"/>
    </row>
    <row r="5" spans="1:19" ht="21" customHeight="1" x14ac:dyDescent="0.3">
      <c r="A5" s="118"/>
      <c r="B5" s="56" t="s">
        <v>29</v>
      </c>
      <c r="C5" s="58" t="s">
        <v>30</v>
      </c>
      <c r="D5" s="60" t="s">
        <v>1</v>
      </c>
      <c r="E5" s="45" t="s">
        <v>30</v>
      </c>
      <c r="F5" s="45" t="s">
        <v>1</v>
      </c>
      <c r="G5" s="45" t="s">
        <v>30</v>
      </c>
      <c r="H5" s="45" t="s">
        <v>1</v>
      </c>
      <c r="I5" s="45" t="s">
        <v>30</v>
      </c>
      <c r="J5" s="45" t="s">
        <v>1</v>
      </c>
      <c r="K5" s="46" t="s">
        <v>30</v>
      </c>
      <c r="L5" s="46" t="s">
        <v>1</v>
      </c>
      <c r="M5" s="46" t="s">
        <v>30</v>
      </c>
      <c r="N5" s="46" t="s">
        <v>1</v>
      </c>
      <c r="O5" s="46" t="s">
        <v>30</v>
      </c>
      <c r="P5" s="46" t="s">
        <v>1</v>
      </c>
      <c r="Q5" s="45" t="s">
        <v>30</v>
      </c>
      <c r="R5" s="45" t="s">
        <v>1</v>
      </c>
      <c r="S5" s="37"/>
    </row>
    <row r="6" spans="1:19" s="36" customFormat="1" ht="21" customHeight="1" x14ac:dyDescent="0.3">
      <c r="A6" s="47" t="s">
        <v>12</v>
      </c>
      <c r="B6" s="46">
        <v>377</v>
      </c>
      <c r="C6" s="46">
        <v>340</v>
      </c>
      <c r="D6" s="61">
        <f>C6*100/B6</f>
        <v>90.185676392572944</v>
      </c>
      <c r="E6" s="46">
        <v>260</v>
      </c>
      <c r="F6" s="48">
        <v>0.76470000000000005</v>
      </c>
      <c r="G6" s="46">
        <v>8</v>
      </c>
      <c r="H6" s="48">
        <v>2.35E-2</v>
      </c>
      <c r="I6" s="46">
        <v>14</v>
      </c>
      <c r="J6" s="48">
        <v>4.1200000000000001E-2</v>
      </c>
      <c r="K6" s="46">
        <v>55</v>
      </c>
      <c r="L6" s="48">
        <v>0.1618</v>
      </c>
      <c r="M6" s="46">
        <v>3</v>
      </c>
      <c r="N6" s="48">
        <v>8.8000000000000005E-3</v>
      </c>
      <c r="O6" s="46">
        <v>0</v>
      </c>
      <c r="P6" s="49">
        <v>0</v>
      </c>
      <c r="Q6" s="46">
        <v>58</v>
      </c>
      <c r="R6" s="48">
        <v>0.1706</v>
      </c>
      <c r="S6" s="50"/>
    </row>
    <row r="7" spans="1:19" s="51" customFormat="1" ht="21" customHeight="1" x14ac:dyDescent="0.3">
      <c r="A7" s="47" t="s">
        <v>11</v>
      </c>
      <c r="B7" s="46">
        <v>299</v>
      </c>
      <c r="C7" s="46">
        <v>299</v>
      </c>
      <c r="D7" s="61">
        <f t="shared" ref="D7:D17" si="0">C7*100/B7</f>
        <v>100</v>
      </c>
      <c r="E7" s="46">
        <v>226</v>
      </c>
      <c r="F7" s="48">
        <v>0.75590000000000002</v>
      </c>
      <c r="G7" s="46">
        <v>5</v>
      </c>
      <c r="H7" s="48">
        <v>1.67E-2</v>
      </c>
      <c r="I7" s="46">
        <v>1</v>
      </c>
      <c r="J7" s="48">
        <v>3.3E-3</v>
      </c>
      <c r="K7" s="46">
        <v>64</v>
      </c>
      <c r="L7" s="48">
        <v>0.214</v>
      </c>
      <c r="M7" s="46">
        <v>3</v>
      </c>
      <c r="N7" s="48">
        <v>0.01</v>
      </c>
      <c r="O7" s="46">
        <v>0</v>
      </c>
      <c r="P7" s="49">
        <v>0</v>
      </c>
      <c r="Q7" s="46">
        <v>67</v>
      </c>
      <c r="R7" s="48">
        <v>0.22409999999999999</v>
      </c>
      <c r="S7" s="50"/>
    </row>
    <row r="8" spans="1:19" s="36" customFormat="1" ht="21" customHeight="1" x14ac:dyDescent="0.3">
      <c r="A8" s="47" t="s">
        <v>10</v>
      </c>
      <c r="B8" s="46">
        <v>393</v>
      </c>
      <c r="C8" s="46">
        <v>369</v>
      </c>
      <c r="D8" s="61">
        <f t="shared" si="0"/>
        <v>93.89312977099236</v>
      </c>
      <c r="E8" s="46">
        <v>224</v>
      </c>
      <c r="F8" s="48">
        <v>0.60699999999999998</v>
      </c>
      <c r="G8" s="46">
        <v>14</v>
      </c>
      <c r="H8" s="48">
        <v>3.7900000000000003E-2</v>
      </c>
      <c r="I8" s="46">
        <v>3</v>
      </c>
      <c r="J8" s="48">
        <v>8.0999999999999996E-3</v>
      </c>
      <c r="K8" s="46">
        <v>126</v>
      </c>
      <c r="L8" s="48">
        <v>0.34150000000000003</v>
      </c>
      <c r="M8" s="46">
        <v>2</v>
      </c>
      <c r="N8" s="48">
        <v>5.4000000000000003E-3</v>
      </c>
      <c r="O8" s="46">
        <v>0</v>
      </c>
      <c r="P8" s="49">
        <v>0</v>
      </c>
      <c r="Q8" s="46">
        <v>128</v>
      </c>
      <c r="R8" s="48">
        <v>0.34689999999999999</v>
      </c>
      <c r="S8" s="50"/>
    </row>
    <row r="9" spans="1:19" s="36" customFormat="1" ht="21" customHeight="1" x14ac:dyDescent="0.3">
      <c r="A9" s="47" t="s">
        <v>14</v>
      </c>
      <c r="B9" s="46">
        <v>504</v>
      </c>
      <c r="C9" s="46">
        <v>462</v>
      </c>
      <c r="D9" s="61">
        <f t="shared" si="0"/>
        <v>91.666666666666671</v>
      </c>
      <c r="E9" s="46">
        <v>328</v>
      </c>
      <c r="F9" s="48">
        <v>0.71</v>
      </c>
      <c r="G9" s="46">
        <v>5</v>
      </c>
      <c r="H9" s="48">
        <v>1.0800000000000001E-2</v>
      </c>
      <c r="I9" s="46">
        <v>7</v>
      </c>
      <c r="J9" s="48">
        <v>1.52E-2</v>
      </c>
      <c r="K9" s="46">
        <v>100</v>
      </c>
      <c r="L9" s="48">
        <v>0.2165</v>
      </c>
      <c r="M9" s="46">
        <v>19</v>
      </c>
      <c r="N9" s="48">
        <v>4.1099999999999998E-2</v>
      </c>
      <c r="O9" s="46">
        <v>3</v>
      </c>
      <c r="P9" s="48">
        <v>6.4999999999999997E-3</v>
      </c>
      <c r="Q9" s="46">
        <v>122</v>
      </c>
      <c r="R9" s="48">
        <v>0.2641</v>
      </c>
      <c r="S9" s="50"/>
    </row>
    <row r="10" spans="1:19" s="36" customFormat="1" ht="21" customHeight="1" x14ac:dyDescent="0.3">
      <c r="A10" s="47" t="s">
        <v>13</v>
      </c>
      <c r="B10" s="53">
        <v>1366</v>
      </c>
      <c r="C10" s="53">
        <v>1086</v>
      </c>
      <c r="D10" s="61">
        <f t="shared" si="0"/>
        <v>79.502196193265007</v>
      </c>
      <c r="E10" s="46">
        <v>861</v>
      </c>
      <c r="F10" s="48">
        <v>0.79279999999999995</v>
      </c>
      <c r="G10" s="46">
        <v>27</v>
      </c>
      <c r="H10" s="48">
        <v>2.4899999999999999E-2</v>
      </c>
      <c r="I10" s="46">
        <v>19</v>
      </c>
      <c r="J10" s="48">
        <v>1.7500000000000002E-2</v>
      </c>
      <c r="K10" s="46">
        <v>169</v>
      </c>
      <c r="L10" s="48">
        <v>0.15559999999999999</v>
      </c>
      <c r="M10" s="46">
        <v>9</v>
      </c>
      <c r="N10" s="48">
        <v>8.3000000000000001E-3</v>
      </c>
      <c r="O10" s="46">
        <v>1</v>
      </c>
      <c r="P10" s="48">
        <v>8.9999999999999998E-4</v>
      </c>
      <c r="Q10" s="46">
        <v>179</v>
      </c>
      <c r="R10" s="48">
        <v>0.1648</v>
      </c>
      <c r="S10" s="50"/>
    </row>
    <row r="11" spans="1:19" s="52" customFormat="1" ht="21" customHeight="1" x14ac:dyDescent="0.3">
      <c r="A11" s="47" t="s">
        <v>221</v>
      </c>
      <c r="B11" s="46">
        <v>86</v>
      </c>
      <c r="C11" s="46">
        <v>84</v>
      </c>
      <c r="D11" s="61">
        <f t="shared" si="0"/>
        <v>97.674418604651166</v>
      </c>
      <c r="E11" s="46">
        <v>59</v>
      </c>
      <c r="F11" s="48">
        <v>0.70240000000000002</v>
      </c>
      <c r="G11" s="46">
        <v>5</v>
      </c>
      <c r="H11" s="48">
        <v>5.9499999999999997E-2</v>
      </c>
      <c r="I11" s="46">
        <v>6</v>
      </c>
      <c r="J11" s="48">
        <v>7.1400000000000005E-2</v>
      </c>
      <c r="K11" s="46">
        <v>13</v>
      </c>
      <c r="L11" s="48">
        <v>0.15479999999999999</v>
      </c>
      <c r="M11" s="46">
        <v>0</v>
      </c>
      <c r="N11" s="48">
        <v>0</v>
      </c>
      <c r="O11" s="46">
        <v>1</v>
      </c>
      <c r="P11" s="48">
        <v>1.1900000000000001E-2</v>
      </c>
      <c r="Q11" s="46">
        <v>14</v>
      </c>
      <c r="R11" s="48">
        <v>0.16669999999999999</v>
      </c>
      <c r="S11" s="50"/>
    </row>
    <row r="12" spans="1:19" s="36" customFormat="1" ht="21" customHeight="1" x14ac:dyDescent="0.3">
      <c r="A12" s="47" t="s">
        <v>8</v>
      </c>
      <c r="B12" s="46">
        <v>326</v>
      </c>
      <c r="C12" s="46">
        <v>308</v>
      </c>
      <c r="D12" s="61">
        <f t="shared" si="0"/>
        <v>94.478527607361968</v>
      </c>
      <c r="E12" s="46">
        <v>240</v>
      </c>
      <c r="F12" s="48">
        <v>0.7792</v>
      </c>
      <c r="G12" s="46">
        <v>22</v>
      </c>
      <c r="H12" s="48">
        <v>7.1400000000000005E-2</v>
      </c>
      <c r="I12" s="46">
        <v>5</v>
      </c>
      <c r="J12" s="48">
        <v>1.6199999999999999E-2</v>
      </c>
      <c r="K12" s="46">
        <v>35</v>
      </c>
      <c r="L12" s="48">
        <v>0.11360000000000001</v>
      </c>
      <c r="M12" s="46">
        <v>4</v>
      </c>
      <c r="N12" s="48">
        <v>1.2999999999999999E-2</v>
      </c>
      <c r="O12" s="46">
        <v>2</v>
      </c>
      <c r="P12" s="48">
        <v>6.4999999999999997E-3</v>
      </c>
      <c r="Q12" s="46">
        <v>41</v>
      </c>
      <c r="R12" s="48">
        <v>0.1331</v>
      </c>
      <c r="S12" s="50"/>
    </row>
    <row r="13" spans="1:19" s="36" customFormat="1" ht="21" customHeight="1" x14ac:dyDescent="0.3">
      <c r="A13" s="47" t="s">
        <v>9</v>
      </c>
      <c r="B13" s="53">
        <v>1100</v>
      </c>
      <c r="C13" s="53">
        <v>1050</v>
      </c>
      <c r="D13" s="61">
        <f t="shared" si="0"/>
        <v>95.454545454545453</v>
      </c>
      <c r="E13" s="46">
        <v>818</v>
      </c>
      <c r="F13" s="48">
        <v>0.77900000000000003</v>
      </c>
      <c r="G13" s="46">
        <v>30</v>
      </c>
      <c r="H13" s="48">
        <v>2.86E-2</v>
      </c>
      <c r="I13" s="46">
        <v>18</v>
      </c>
      <c r="J13" s="48">
        <v>1.7100000000000001E-2</v>
      </c>
      <c r="K13" s="46">
        <v>137</v>
      </c>
      <c r="L13" s="48">
        <v>0.1305</v>
      </c>
      <c r="M13" s="46">
        <v>40</v>
      </c>
      <c r="N13" s="48">
        <v>3.8100000000000002E-2</v>
      </c>
      <c r="O13" s="46">
        <v>7</v>
      </c>
      <c r="P13" s="48">
        <v>6.7000000000000002E-3</v>
      </c>
      <c r="Q13" s="46">
        <v>184</v>
      </c>
      <c r="R13" s="48">
        <v>0.17519999999999999</v>
      </c>
      <c r="S13" s="50"/>
    </row>
    <row r="14" spans="1:19" s="36" customFormat="1" ht="21" customHeight="1" x14ac:dyDescent="0.3">
      <c r="A14" s="47" t="s">
        <v>15</v>
      </c>
      <c r="B14" s="46">
        <v>305</v>
      </c>
      <c r="C14" s="46">
        <v>302</v>
      </c>
      <c r="D14" s="61">
        <f t="shared" si="0"/>
        <v>99.016393442622956</v>
      </c>
      <c r="E14" s="46">
        <v>193</v>
      </c>
      <c r="F14" s="48">
        <v>0.6391</v>
      </c>
      <c r="G14" s="46">
        <v>10</v>
      </c>
      <c r="H14" s="48">
        <v>3.3099999999999997E-2</v>
      </c>
      <c r="I14" s="46">
        <v>9</v>
      </c>
      <c r="J14" s="48">
        <v>2.98E-2</v>
      </c>
      <c r="K14" s="46">
        <v>88</v>
      </c>
      <c r="L14" s="48">
        <v>0.29139999999999999</v>
      </c>
      <c r="M14" s="46">
        <v>1</v>
      </c>
      <c r="N14" s="48">
        <v>3.3E-3</v>
      </c>
      <c r="O14" s="46">
        <v>1</v>
      </c>
      <c r="P14" s="48">
        <v>3.3E-3</v>
      </c>
      <c r="Q14" s="46">
        <v>90</v>
      </c>
      <c r="R14" s="48">
        <v>0.29799999999999999</v>
      </c>
      <c r="S14" s="50"/>
    </row>
    <row r="15" spans="1:19" s="36" customFormat="1" ht="21" customHeight="1" x14ac:dyDescent="0.3">
      <c r="A15" s="47" t="s">
        <v>16</v>
      </c>
      <c r="B15" s="46">
        <v>266</v>
      </c>
      <c r="C15" s="46">
        <v>255</v>
      </c>
      <c r="D15" s="61">
        <f t="shared" si="0"/>
        <v>95.864661654135332</v>
      </c>
      <c r="E15" s="46">
        <v>198</v>
      </c>
      <c r="F15" s="48">
        <v>0.77649999999999997</v>
      </c>
      <c r="G15" s="46">
        <v>4</v>
      </c>
      <c r="H15" s="48">
        <v>1.5699999999999999E-2</v>
      </c>
      <c r="I15" s="46">
        <v>5</v>
      </c>
      <c r="J15" s="48">
        <v>1.9599999999999999E-2</v>
      </c>
      <c r="K15" s="46">
        <v>46</v>
      </c>
      <c r="L15" s="48">
        <v>0.1804</v>
      </c>
      <c r="M15" s="46">
        <v>2</v>
      </c>
      <c r="N15" s="48">
        <v>7.7999999999999996E-3</v>
      </c>
      <c r="O15" s="46">
        <v>0</v>
      </c>
      <c r="P15" s="49">
        <v>0</v>
      </c>
      <c r="Q15" s="46">
        <v>48</v>
      </c>
      <c r="R15" s="48">
        <v>0.18820000000000001</v>
      </c>
      <c r="S15" s="50"/>
    </row>
    <row r="16" spans="1:19" s="36" customFormat="1" ht="21" customHeight="1" x14ac:dyDescent="0.3">
      <c r="A16" s="47" t="s">
        <v>17</v>
      </c>
      <c r="B16" s="46">
        <v>202</v>
      </c>
      <c r="C16" s="46">
        <v>184</v>
      </c>
      <c r="D16" s="61">
        <f t="shared" si="0"/>
        <v>91.089108910891085</v>
      </c>
      <c r="E16" s="46">
        <v>158</v>
      </c>
      <c r="F16" s="48">
        <v>0.85870000000000002</v>
      </c>
      <c r="G16" s="46">
        <v>4</v>
      </c>
      <c r="H16" s="48">
        <v>2.1700000000000001E-2</v>
      </c>
      <c r="I16" s="46">
        <v>3</v>
      </c>
      <c r="J16" s="48">
        <v>1.6299999999999999E-2</v>
      </c>
      <c r="K16" s="46">
        <v>17</v>
      </c>
      <c r="L16" s="48">
        <v>9.2399999999999996E-2</v>
      </c>
      <c r="M16" s="46">
        <v>2</v>
      </c>
      <c r="N16" s="48">
        <v>1.09E-2</v>
      </c>
      <c r="O16" s="46">
        <v>0</v>
      </c>
      <c r="P16" s="49">
        <v>0</v>
      </c>
      <c r="Q16" s="46">
        <v>19</v>
      </c>
      <c r="R16" s="48">
        <v>0.1033</v>
      </c>
      <c r="S16" s="50"/>
    </row>
    <row r="17" spans="1:19" s="36" customFormat="1" ht="21" customHeight="1" x14ac:dyDescent="0.3">
      <c r="A17" s="45" t="s">
        <v>3</v>
      </c>
      <c r="B17" s="54">
        <f>SUM(B6:B16)</f>
        <v>5224</v>
      </c>
      <c r="C17" s="54">
        <f>SUM(C6:C16)</f>
        <v>4739</v>
      </c>
      <c r="D17" s="61">
        <f t="shared" si="0"/>
        <v>90.715926493108725</v>
      </c>
      <c r="E17" s="53">
        <v>3565</v>
      </c>
      <c r="F17" s="48">
        <v>0.75229999999999997</v>
      </c>
      <c r="G17" s="46">
        <v>134</v>
      </c>
      <c r="H17" s="48">
        <v>2.8299999999999999E-2</v>
      </c>
      <c r="I17" s="46">
        <v>90</v>
      </c>
      <c r="J17" s="48">
        <v>1.9E-2</v>
      </c>
      <c r="K17" s="46">
        <v>850</v>
      </c>
      <c r="L17" s="48">
        <v>0.1794</v>
      </c>
      <c r="M17" s="46">
        <v>85</v>
      </c>
      <c r="N17" s="48">
        <v>1.7899999999999999E-2</v>
      </c>
      <c r="O17" s="46">
        <v>15</v>
      </c>
      <c r="P17" s="48">
        <v>3.2000000000000002E-3</v>
      </c>
      <c r="Q17" s="46">
        <v>950</v>
      </c>
      <c r="R17" s="48">
        <v>0.20050000000000001</v>
      </c>
      <c r="S17" s="50"/>
    </row>
    <row r="18" spans="1:19" ht="21" customHeight="1" x14ac:dyDescent="0.3">
      <c r="O18" s="37"/>
      <c r="P18" s="37"/>
      <c r="Q18" s="37"/>
      <c r="R18" s="37"/>
      <c r="S18" s="37"/>
    </row>
    <row r="19" spans="1:19" ht="21" customHeight="1" x14ac:dyDescent="0.3">
      <c r="O19" s="37"/>
      <c r="P19" s="37"/>
      <c r="Q19" s="37"/>
      <c r="R19" s="37"/>
      <c r="S19" s="37"/>
    </row>
    <row r="20" spans="1:19" ht="21" customHeight="1" x14ac:dyDescent="0.3">
      <c r="O20" s="37"/>
      <c r="P20" s="37"/>
      <c r="Q20" s="37"/>
      <c r="R20" s="37"/>
      <c r="S20" s="37"/>
    </row>
    <row r="21" spans="1:19" ht="21" customHeight="1" x14ac:dyDescent="0.3">
      <c r="O21" s="37"/>
      <c r="P21" s="37"/>
      <c r="Q21" s="37"/>
      <c r="R21" s="37"/>
      <c r="S21" s="37"/>
    </row>
    <row r="22" spans="1:19" ht="21" customHeight="1" x14ac:dyDescent="0.3">
      <c r="O22" s="37"/>
      <c r="P22" s="37"/>
      <c r="Q22" s="37"/>
      <c r="R22" s="37"/>
      <c r="S22" s="37"/>
    </row>
    <row r="23" spans="1:19" ht="21" customHeight="1" x14ac:dyDescent="0.3">
      <c r="O23" s="37"/>
      <c r="P23" s="37"/>
      <c r="Q23" s="37"/>
      <c r="R23" s="37"/>
      <c r="S23" s="37"/>
    </row>
    <row r="24" spans="1:19" ht="21" customHeight="1" x14ac:dyDescent="0.3">
      <c r="O24" s="37"/>
      <c r="P24" s="37"/>
      <c r="Q24" s="37"/>
      <c r="R24" s="37"/>
      <c r="S24" s="37"/>
    </row>
    <row r="25" spans="1:19" ht="21" customHeight="1" x14ac:dyDescent="0.3">
      <c r="O25" s="37"/>
      <c r="P25" s="37"/>
      <c r="Q25" s="37"/>
      <c r="R25" s="37"/>
      <c r="S25" s="37"/>
    </row>
    <row r="26" spans="1:19" ht="21" customHeight="1" x14ac:dyDescent="0.3">
      <c r="O26" s="37"/>
      <c r="P26" s="37"/>
      <c r="Q26" s="37"/>
      <c r="R26" s="37"/>
      <c r="S26" s="37"/>
    </row>
    <row r="27" spans="1:19" ht="21" customHeight="1" x14ac:dyDescent="0.3">
      <c r="O27" s="37"/>
      <c r="P27" s="37"/>
      <c r="Q27" s="37"/>
      <c r="R27" s="37"/>
      <c r="S27" s="37"/>
    </row>
    <row r="28" spans="1:19" ht="21" customHeight="1" x14ac:dyDescent="0.3">
      <c r="O28" s="37"/>
      <c r="P28" s="37"/>
      <c r="Q28" s="37"/>
      <c r="R28" s="37"/>
      <c r="S28" s="37"/>
    </row>
    <row r="29" spans="1:19" ht="21" customHeight="1" x14ac:dyDescent="0.3">
      <c r="O29" s="37"/>
      <c r="P29" s="37"/>
      <c r="Q29" s="37"/>
      <c r="R29" s="37"/>
      <c r="S29" s="37"/>
    </row>
    <row r="30" spans="1:19" ht="21" customHeight="1" x14ac:dyDescent="0.3">
      <c r="O30" s="37"/>
      <c r="P30" s="37"/>
      <c r="Q30" s="37"/>
      <c r="R30" s="37"/>
      <c r="S30" s="37"/>
    </row>
    <row r="31" spans="1:19" ht="21" customHeight="1" x14ac:dyDescent="0.3">
      <c r="O31" s="37"/>
      <c r="P31" s="37"/>
      <c r="Q31" s="37"/>
      <c r="R31" s="37"/>
      <c r="S31" s="37"/>
    </row>
    <row r="32" spans="1:19" ht="21" customHeight="1" x14ac:dyDescent="0.3">
      <c r="O32" s="37"/>
      <c r="P32" s="37"/>
      <c r="Q32" s="37"/>
      <c r="R32" s="37"/>
      <c r="S32" s="37"/>
    </row>
    <row r="33" spans="15:19" ht="21" customHeight="1" x14ac:dyDescent="0.3">
      <c r="O33" s="37"/>
      <c r="P33" s="37"/>
      <c r="Q33" s="37"/>
      <c r="R33" s="37"/>
      <c r="S33" s="37"/>
    </row>
    <row r="34" spans="15:19" ht="21" customHeight="1" x14ac:dyDescent="0.3">
      <c r="O34" s="37"/>
      <c r="P34" s="37"/>
      <c r="Q34" s="37"/>
      <c r="R34" s="37"/>
      <c r="S34" s="37"/>
    </row>
    <row r="35" spans="15:19" ht="21" customHeight="1" x14ac:dyDescent="0.3">
      <c r="O35" s="37"/>
      <c r="P35" s="37"/>
      <c r="Q35" s="37"/>
      <c r="R35" s="37"/>
      <c r="S35" s="37"/>
    </row>
    <row r="36" spans="15:19" ht="21" customHeight="1" x14ac:dyDescent="0.3">
      <c r="O36" s="37"/>
      <c r="P36" s="37"/>
      <c r="Q36" s="37"/>
      <c r="R36" s="37"/>
      <c r="S36" s="37"/>
    </row>
    <row r="37" spans="15:19" ht="21" customHeight="1" x14ac:dyDescent="0.3">
      <c r="O37" s="37"/>
      <c r="P37" s="37"/>
      <c r="Q37" s="37"/>
      <c r="R37" s="37"/>
      <c r="S37" s="37"/>
    </row>
    <row r="38" spans="15:19" ht="21" customHeight="1" x14ac:dyDescent="0.3">
      <c r="O38" s="37"/>
      <c r="P38" s="37"/>
      <c r="Q38" s="37"/>
      <c r="R38" s="37"/>
      <c r="S38" s="37"/>
    </row>
    <row r="39" spans="15:19" ht="21" customHeight="1" x14ac:dyDescent="0.3">
      <c r="O39" s="37"/>
      <c r="P39" s="37"/>
      <c r="Q39" s="37"/>
      <c r="R39" s="37"/>
      <c r="S39" s="37"/>
    </row>
    <row r="40" spans="15:19" ht="21" customHeight="1" x14ac:dyDescent="0.3">
      <c r="O40" s="37"/>
      <c r="P40" s="37"/>
      <c r="Q40" s="37"/>
      <c r="R40" s="37"/>
      <c r="S40" s="37"/>
    </row>
    <row r="41" spans="15:19" ht="21" customHeight="1" x14ac:dyDescent="0.3">
      <c r="O41" s="37"/>
      <c r="P41" s="37"/>
      <c r="Q41" s="37"/>
      <c r="R41" s="37"/>
      <c r="S41" s="37"/>
    </row>
    <row r="42" spans="15:19" ht="21" customHeight="1" x14ac:dyDescent="0.3">
      <c r="O42" s="37"/>
      <c r="P42" s="37"/>
      <c r="Q42" s="37"/>
      <c r="R42" s="37"/>
      <c r="S42" s="37"/>
    </row>
    <row r="43" spans="15:19" ht="21" customHeight="1" x14ac:dyDescent="0.3">
      <c r="O43" s="37"/>
      <c r="P43" s="37"/>
      <c r="Q43" s="37"/>
      <c r="R43" s="37"/>
      <c r="S43" s="37"/>
    </row>
    <row r="44" spans="15:19" ht="21" customHeight="1" x14ac:dyDescent="0.3">
      <c r="O44" s="37"/>
      <c r="P44" s="37"/>
      <c r="Q44" s="37"/>
      <c r="R44" s="37"/>
      <c r="S44" s="37"/>
    </row>
    <row r="45" spans="15:19" ht="21" customHeight="1" x14ac:dyDescent="0.3">
      <c r="O45" s="37"/>
      <c r="P45" s="37"/>
      <c r="Q45" s="37"/>
      <c r="R45" s="37"/>
      <c r="S45" s="37"/>
    </row>
    <row r="46" spans="15:19" ht="21" customHeight="1" x14ac:dyDescent="0.3">
      <c r="O46" s="37"/>
      <c r="P46" s="37"/>
      <c r="Q46" s="37"/>
      <c r="R46" s="37"/>
      <c r="S46" s="37"/>
    </row>
    <row r="47" spans="15:19" ht="21" customHeight="1" x14ac:dyDescent="0.3">
      <c r="O47" s="37"/>
      <c r="P47" s="37"/>
      <c r="Q47" s="37"/>
      <c r="R47" s="37"/>
      <c r="S47" s="37"/>
    </row>
    <row r="48" spans="15:19" ht="21" customHeight="1" x14ac:dyDescent="0.3">
      <c r="O48" s="37"/>
      <c r="P48" s="37"/>
      <c r="Q48" s="37"/>
      <c r="R48" s="37"/>
      <c r="S48" s="37"/>
    </row>
    <row r="49" spans="15:19" ht="21" customHeight="1" x14ac:dyDescent="0.3">
      <c r="O49" s="37"/>
      <c r="P49" s="37"/>
      <c r="Q49" s="37"/>
      <c r="R49" s="37"/>
      <c r="S49" s="37"/>
    </row>
    <row r="50" spans="15:19" ht="21" customHeight="1" x14ac:dyDescent="0.3">
      <c r="O50" s="37"/>
      <c r="P50" s="37"/>
      <c r="Q50" s="37"/>
      <c r="R50" s="37"/>
      <c r="S50" s="37"/>
    </row>
    <row r="51" spans="15:19" ht="21" customHeight="1" x14ac:dyDescent="0.3">
      <c r="O51" s="37"/>
      <c r="P51" s="37"/>
      <c r="Q51" s="37"/>
      <c r="R51" s="37"/>
      <c r="S51" s="37"/>
    </row>
    <row r="52" spans="15:19" ht="21" customHeight="1" x14ac:dyDescent="0.3">
      <c r="O52" s="37"/>
      <c r="P52" s="37"/>
      <c r="Q52" s="37"/>
      <c r="R52" s="37"/>
      <c r="S52" s="37"/>
    </row>
    <row r="53" spans="15:19" ht="21" customHeight="1" x14ac:dyDescent="0.3">
      <c r="O53" s="37"/>
      <c r="P53" s="37"/>
      <c r="Q53" s="37"/>
      <c r="R53" s="37"/>
      <c r="S53" s="37"/>
    </row>
    <row r="54" spans="15:19" ht="21" customHeight="1" x14ac:dyDescent="0.3">
      <c r="O54" s="37"/>
      <c r="P54" s="37"/>
      <c r="Q54" s="37"/>
      <c r="R54" s="37"/>
      <c r="S54" s="37"/>
    </row>
    <row r="55" spans="15:19" ht="21" customHeight="1" x14ac:dyDescent="0.3">
      <c r="O55" s="37"/>
      <c r="P55" s="37"/>
      <c r="Q55" s="37"/>
      <c r="R55" s="37"/>
      <c r="S55" s="37"/>
    </row>
    <row r="56" spans="15:19" ht="21" customHeight="1" x14ac:dyDescent="0.3">
      <c r="O56" s="37"/>
      <c r="P56" s="37"/>
      <c r="Q56" s="37"/>
      <c r="R56" s="37"/>
      <c r="S56" s="37"/>
    </row>
    <row r="57" spans="15:19" ht="21" customHeight="1" x14ac:dyDescent="0.3">
      <c r="O57" s="37"/>
      <c r="P57" s="37"/>
      <c r="Q57" s="37"/>
      <c r="R57" s="37"/>
      <c r="S57" s="37"/>
    </row>
    <row r="58" spans="15:19" ht="21" customHeight="1" x14ac:dyDescent="0.3">
      <c r="O58" s="37"/>
      <c r="P58" s="37"/>
      <c r="Q58" s="37"/>
      <c r="R58" s="37"/>
      <c r="S58" s="37"/>
    </row>
    <row r="59" spans="15:19" ht="21" customHeight="1" x14ac:dyDescent="0.3">
      <c r="O59" s="37"/>
      <c r="P59" s="37"/>
      <c r="Q59" s="37"/>
      <c r="R59" s="37"/>
      <c r="S59" s="37"/>
    </row>
    <row r="60" spans="15:19" ht="21" customHeight="1" x14ac:dyDescent="0.3">
      <c r="O60" s="37"/>
      <c r="P60" s="37"/>
      <c r="Q60" s="37"/>
      <c r="R60" s="37"/>
      <c r="S60" s="37"/>
    </row>
    <row r="61" spans="15:19" ht="21" customHeight="1" x14ac:dyDescent="0.3">
      <c r="O61" s="37"/>
      <c r="P61" s="37"/>
      <c r="Q61" s="37"/>
      <c r="R61" s="37"/>
      <c r="S61" s="37"/>
    </row>
    <row r="62" spans="15:19" ht="21" customHeight="1" x14ac:dyDescent="0.3">
      <c r="O62" s="37"/>
      <c r="P62" s="37"/>
      <c r="Q62" s="37"/>
      <c r="R62" s="37"/>
      <c r="S62" s="37"/>
    </row>
    <row r="63" spans="15:19" ht="21" customHeight="1" x14ac:dyDescent="0.3">
      <c r="O63" s="37"/>
      <c r="P63" s="37"/>
      <c r="Q63" s="37"/>
      <c r="R63" s="37"/>
      <c r="S63" s="37"/>
    </row>
    <row r="64" spans="15:19" ht="21" customHeight="1" x14ac:dyDescent="0.3">
      <c r="O64" s="37"/>
      <c r="P64" s="37"/>
      <c r="Q64" s="37"/>
      <c r="R64" s="37"/>
      <c r="S64" s="37"/>
    </row>
    <row r="65" spans="15:19" ht="21" customHeight="1" x14ac:dyDescent="0.3">
      <c r="O65" s="37"/>
      <c r="P65" s="37"/>
      <c r="Q65" s="37"/>
      <c r="R65" s="37"/>
      <c r="S65" s="37"/>
    </row>
    <row r="66" spans="15:19" ht="21" customHeight="1" x14ac:dyDescent="0.3">
      <c r="O66" s="37"/>
      <c r="P66" s="37"/>
      <c r="Q66" s="37"/>
      <c r="R66" s="37"/>
      <c r="S66" s="37"/>
    </row>
    <row r="67" spans="15:19" ht="21" customHeight="1" x14ac:dyDescent="0.3">
      <c r="O67" s="37"/>
      <c r="P67" s="37"/>
      <c r="Q67" s="37"/>
      <c r="R67" s="37"/>
      <c r="S67" s="37"/>
    </row>
    <row r="68" spans="15:19" ht="21" customHeight="1" x14ac:dyDescent="0.3">
      <c r="O68" s="37"/>
      <c r="P68" s="37"/>
      <c r="Q68" s="37"/>
      <c r="R68" s="37"/>
      <c r="S68" s="37"/>
    </row>
    <row r="69" spans="15:19" ht="21" customHeight="1" x14ac:dyDescent="0.3">
      <c r="O69" s="37"/>
      <c r="P69" s="37"/>
      <c r="Q69" s="37"/>
      <c r="R69" s="37"/>
      <c r="S69" s="37"/>
    </row>
    <row r="70" spans="15:19" ht="21" customHeight="1" x14ac:dyDescent="0.3">
      <c r="O70" s="37"/>
      <c r="P70" s="37"/>
      <c r="Q70" s="37"/>
      <c r="R70" s="37"/>
      <c r="S70" s="37"/>
    </row>
    <row r="71" spans="15:19" ht="21" customHeight="1" x14ac:dyDescent="0.3">
      <c r="O71" s="37"/>
      <c r="P71" s="37"/>
      <c r="Q71" s="37"/>
      <c r="R71" s="37"/>
      <c r="S71" s="37"/>
    </row>
    <row r="72" spans="15:19" ht="21" customHeight="1" x14ac:dyDescent="0.3">
      <c r="O72" s="37"/>
      <c r="P72" s="37"/>
      <c r="Q72" s="37"/>
      <c r="R72" s="37"/>
      <c r="S72" s="37"/>
    </row>
    <row r="73" spans="15:19" ht="21" customHeight="1" x14ac:dyDescent="0.3">
      <c r="O73" s="37"/>
      <c r="P73" s="37"/>
      <c r="Q73" s="37"/>
      <c r="R73" s="37"/>
      <c r="S73" s="37"/>
    </row>
    <row r="74" spans="15:19" ht="21" customHeight="1" x14ac:dyDescent="0.3">
      <c r="O74" s="37"/>
      <c r="P74" s="37"/>
      <c r="Q74" s="37"/>
      <c r="R74" s="37"/>
      <c r="S74" s="37"/>
    </row>
    <row r="75" spans="15:19" ht="21" customHeight="1" x14ac:dyDescent="0.3">
      <c r="O75" s="37"/>
      <c r="P75" s="37"/>
      <c r="Q75" s="37"/>
      <c r="R75" s="37"/>
      <c r="S75" s="37"/>
    </row>
    <row r="76" spans="15:19" ht="21" customHeight="1" x14ac:dyDescent="0.3">
      <c r="O76" s="37"/>
      <c r="P76" s="37"/>
      <c r="Q76" s="37"/>
      <c r="R76" s="37"/>
      <c r="S76" s="37"/>
    </row>
    <row r="77" spans="15:19" ht="21" customHeight="1" x14ac:dyDescent="0.3">
      <c r="O77" s="37"/>
      <c r="P77" s="37"/>
      <c r="Q77" s="37"/>
      <c r="R77" s="37"/>
      <c r="S77" s="37"/>
    </row>
    <row r="78" spans="15:19" ht="21" customHeight="1" x14ac:dyDescent="0.3">
      <c r="O78" s="37"/>
      <c r="P78" s="37"/>
      <c r="Q78" s="37"/>
      <c r="R78" s="37"/>
      <c r="S78" s="37"/>
    </row>
    <row r="79" spans="15:19" ht="21" customHeight="1" x14ac:dyDescent="0.3">
      <c r="O79" s="37"/>
      <c r="P79" s="37"/>
      <c r="Q79" s="37"/>
      <c r="R79" s="37"/>
      <c r="S79" s="37"/>
    </row>
    <row r="80" spans="15:19" ht="21" customHeight="1" x14ac:dyDescent="0.3">
      <c r="O80" s="37"/>
      <c r="P80" s="37"/>
      <c r="Q80" s="37"/>
      <c r="R80" s="37"/>
      <c r="S80" s="37"/>
    </row>
    <row r="81" spans="15:19" ht="21" customHeight="1" x14ac:dyDescent="0.3">
      <c r="O81" s="37"/>
      <c r="P81" s="37"/>
      <c r="Q81" s="37"/>
      <c r="R81" s="37"/>
      <c r="S81" s="37"/>
    </row>
    <row r="82" spans="15:19" ht="21" customHeight="1" x14ac:dyDescent="0.3">
      <c r="O82" s="37"/>
      <c r="P82" s="37"/>
      <c r="Q82" s="37"/>
      <c r="R82" s="37"/>
      <c r="S82" s="37"/>
    </row>
    <row r="83" spans="15:19" ht="21" customHeight="1" x14ac:dyDescent="0.3">
      <c r="O83" s="37"/>
      <c r="P83" s="37"/>
      <c r="Q83" s="37"/>
      <c r="R83" s="37"/>
      <c r="S83" s="37"/>
    </row>
    <row r="84" spans="15:19" ht="21" customHeight="1" x14ac:dyDescent="0.3">
      <c r="O84" s="37"/>
      <c r="P84" s="37"/>
      <c r="Q84" s="37"/>
      <c r="R84" s="37"/>
      <c r="S84" s="37"/>
    </row>
    <row r="85" spans="15:19" ht="21" customHeight="1" x14ac:dyDescent="0.3">
      <c r="O85" s="37"/>
      <c r="P85" s="37"/>
      <c r="Q85" s="37"/>
      <c r="R85" s="37"/>
      <c r="S85" s="37"/>
    </row>
    <row r="86" spans="15:19" ht="21" customHeight="1" x14ac:dyDescent="0.3">
      <c r="O86" s="37"/>
      <c r="P86" s="37"/>
      <c r="Q86" s="37"/>
      <c r="R86" s="37"/>
      <c r="S86" s="37"/>
    </row>
    <row r="87" spans="15:19" ht="21" customHeight="1" x14ac:dyDescent="0.3">
      <c r="O87" s="37"/>
      <c r="P87" s="37"/>
      <c r="Q87" s="37"/>
      <c r="R87" s="37"/>
      <c r="S87" s="37"/>
    </row>
    <row r="88" spans="15:19" ht="21" customHeight="1" x14ac:dyDescent="0.3">
      <c r="O88" s="37"/>
      <c r="P88" s="37"/>
      <c r="Q88" s="37"/>
      <c r="R88" s="37"/>
      <c r="S88" s="37"/>
    </row>
    <row r="89" spans="15:19" ht="21" customHeight="1" x14ac:dyDescent="0.3">
      <c r="O89" s="37"/>
      <c r="P89" s="37"/>
      <c r="Q89" s="37"/>
      <c r="R89" s="37"/>
      <c r="S89" s="37"/>
    </row>
    <row r="90" spans="15:19" ht="21" customHeight="1" x14ac:dyDescent="0.3">
      <c r="O90" s="37"/>
      <c r="P90" s="37"/>
      <c r="Q90" s="37"/>
      <c r="R90" s="37"/>
      <c r="S90" s="37"/>
    </row>
    <row r="91" spans="15:19" ht="21" customHeight="1" x14ac:dyDescent="0.3">
      <c r="O91" s="37"/>
      <c r="P91" s="37"/>
      <c r="Q91" s="37"/>
      <c r="R91" s="37"/>
      <c r="S91" s="37"/>
    </row>
    <row r="92" spans="15:19" ht="21" customHeight="1" x14ac:dyDescent="0.3">
      <c r="O92" s="37"/>
      <c r="P92" s="37"/>
      <c r="Q92" s="37"/>
      <c r="R92" s="37"/>
      <c r="S92" s="37"/>
    </row>
    <row r="93" spans="15:19" ht="21" customHeight="1" x14ac:dyDescent="0.3">
      <c r="O93" s="37"/>
      <c r="P93" s="37"/>
      <c r="Q93" s="37"/>
      <c r="R93" s="37"/>
      <c r="S93" s="37"/>
    </row>
    <row r="94" spans="15:19" ht="21" customHeight="1" x14ac:dyDescent="0.3">
      <c r="O94" s="37"/>
      <c r="P94" s="37"/>
      <c r="Q94" s="37"/>
      <c r="R94" s="37"/>
      <c r="S94" s="37"/>
    </row>
    <row r="95" spans="15:19" ht="21" customHeight="1" x14ac:dyDescent="0.3">
      <c r="O95" s="37"/>
      <c r="P95" s="37"/>
      <c r="Q95" s="37"/>
      <c r="R95" s="37"/>
      <c r="S95" s="37"/>
    </row>
    <row r="96" spans="15:19" ht="21" customHeight="1" x14ac:dyDescent="0.3">
      <c r="O96" s="37"/>
      <c r="P96" s="37"/>
      <c r="Q96" s="37"/>
      <c r="R96" s="37"/>
      <c r="S96" s="37"/>
    </row>
    <row r="97" spans="15:19" ht="21" customHeight="1" x14ac:dyDescent="0.3">
      <c r="O97" s="37"/>
      <c r="P97" s="37"/>
      <c r="Q97" s="37"/>
      <c r="R97" s="37"/>
      <c r="S97" s="37"/>
    </row>
    <row r="98" spans="15:19" ht="21" customHeight="1" x14ac:dyDescent="0.3">
      <c r="O98" s="37"/>
      <c r="P98" s="37"/>
      <c r="Q98" s="37"/>
      <c r="R98" s="37"/>
      <c r="S98" s="37"/>
    </row>
    <row r="99" spans="15:19" ht="21" customHeight="1" x14ac:dyDescent="0.3">
      <c r="O99" s="37"/>
      <c r="P99" s="37"/>
      <c r="Q99" s="37"/>
      <c r="R99" s="37"/>
      <c r="S99" s="37"/>
    </row>
    <row r="100" spans="15:19" ht="21" customHeight="1" x14ac:dyDescent="0.3">
      <c r="O100" s="37"/>
      <c r="P100" s="37"/>
      <c r="Q100" s="37"/>
      <c r="R100" s="37"/>
      <c r="S100" s="37"/>
    </row>
    <row r="101" spans="15:19" ht="21" customHeight="1" x14ac:dyDescent="0.3">
      <c r="O101" s="37"/>
      <c r="P101" s="37"/>
      <c r="Q101" s="37"/>
      <c r="R101" s="37"/>
      <c r="S101" s="37"/>
    </row>
    <row r="102" spans="15:19" ht="21" customHeight="1" x14ac:dyDescent="0.3">
      <c r="O102" s="37"/>
      <c r="P102" s="37"/>
      <c r="Q102" s="37"/>
      <c r="R102" s="37"/>
      <c r="S102" s="37"/>
    </row>
    <row r="103" spans="15:19" ht="21" customHeight="1" x14ac:dyDescent="0.3">
      <c r="O103" s="37"/>
      <c r="P103" s="37"/>
      <c r="Q103" s="37"/>
      <c r="R103" s="37"/>
      <c r="S103" s="37"/>
    </row>
    <row r="104" spans="15:19" ht="21" customHeight="1" x14ac:dyDescent="0.3">
      <c r="O104" s="37"/>
      <c r="P104" s="37"/>
      <c r="Q104" s="37"/>
      <c r="R104" s="37"/>
      <c r="S104" s="37"/>
    </row>
    <row r="105" spans="15:19" ht="21" customHeight="1" x14ac:dyDescent="0.3">
      <c r="O105" s="37"/>
      <c r="P105" s="37"/>
      <c r="Q105" s="37"/>
      <c r="R105" s="37"/>
      <c r="S105" s="37"/>
    </row>
    <row r="106" spans="15:19" ht="21" customHeight="1" x14ac:dyDescent="0.3">
      <c r="O106" s="37"/>
      <c r="P106" s="37"/>
      <c r="Q106" s="37"/>
      <c r="R106" s="37"/>
      <c r="S106" s="37"/>
    </row>
    <row r="107" spans="15:19" ht="21" customHeight="1" x14ac:dyDescent="0.3">
      <c r="O107" s="37"/>
      <c r="P107" s="37"/>
      <c r="Q107" s="37"/>
      <c r="R107" s="37"/>
      <c r="S107" s="37"/>
    </row>
    <row r="108" spans="15:19" ht="21" customHeight="1" x14ac:dyDescent="0.3">
      <c r="O108" s="37"/>
      <c r="P108" s="37"/>
      <c r="Q108" s="37"/>
      <c r="R108" s="37"/>
      <c r="S108" s="37"/>
    </row>
    <row r="109" spans="15:19" ht="21" customHeight="1" x14ac:dyDescent="0.3">
      <c r="O109" s="37"/>
      <c r="P109" s="37"/>
      <c r="Q109" s="37"/>
      <c r="R109" s="37"/>
      <c r="S109" s="37"/>
    </row>
    <row r="110" spans="15:19" ht="21" customHeight="1" x14ac:dyDescent="0.3">
      <c r="O110" s="37"/>
      <c r="P110" s="37"/>
      <c r="Q110" s="37"/>
      <c r="R110" s="37"/>
      <c r="S110" s="37"/>
    </row>
    <row r="111" spans="15:19" ht="21" customHeight="1" x14ac:dyDescent="0.3">
      <c r="O111" s="37"/>
      <c r="P111" s="37"/>
      <c r="Q111" s="37"/>
      <c r="R111" s="37"/>
      <c r="S111" s="37"/>
    </row>
    <row r="112" spans="15:19" ht="21" customHeight="1" x14ac:dyDescent="0.3">
      <c r="O112" s="37"/>
      <c r="P112" s="37"/>
      <c r="Q112" s="37"/>
      <c r="R112" s="37"/>
      <c r="S112" s="37"/>
    </row>
    <row r="113" spans="15:19" ht="21" customHeight="1" x14ac:dyDescent="0.3">
      <c r="O113" s="37"/>
      <c r="P113" s="37"/>
      <c r="Q113" s="37"/>
      <c r="R113" s="37"/>
      <c r="S113" s="37"/>
    </row>
    <row r="114" spans="15:19" ht="21" customHeight="1" x14ac:dyDescent="0.3">
      <c r="O114" s="37"/>
      <c r="P114" s="37"/>
      <c r="Q114" s="37"/>
      <c r="R114" s="37"/>
      <c r="S114" s="37"/>
    </row>
    <row r="115" spans="15:19" ht="21" customHeight="1" x14ac:dyDescent="0.3">
      <c r="O115" s="37"/>
      <c r="P115" s="37"/>
      <c r="Q115" s="37"/>
      <c r="R115" s="37"/>
      <c r="S115" s="37"/>
    </row>
    <row r="116" spans="15:19" ht="21" customHeight="1" x14ac:dyDescent="0.3">
      <c r="O116" s="37"/>
      <c r="P116" s="37"/>
      <c r="Q116" s="37"/>
      <c r="R116" s="37"/>
      <c r="S116" s="37"/>
    </row>
    <row r="117" spans="15:19" ht="21" customHeight="1" x14ac:dyDescent="0.3">
      <c r="O117" s="37"/>
      <c r="P117" s="37"/>
      <c r="Q117" s="37"/>
      <c r="R117" s="37"/>
      <c r="S117" s="37"/>
    </row>
    <row r="118" spans="15:19" ht="21" customHeight="1" x14ac:dyDescent="0.3">
      <c r="O118" s="37"/>
      <c r="P118" s="37"/>
      <c r="Q118" s="37"/>
      <c r="R118" s="37"/>
      <c r="S118" s="37"/>
    </row>
    <row r="119" spans="15:19" ht="21" customHeight="1" x14ac:dyDescent="0.3">
      <c r="O119" s="37"/>
      <c r="P119" s="37"/>
      <c r="Q119" s="37"/>
      <c r="R119" s="37"/>
      <c r="S119" s="37"/>
    </row>
    <row r="120" spans="15:19" ht="21" customHeight="1" x14ac:dyDescent="0.3">
      <c r="O120" s="37"/>
      <c r="P120" s="37"/>
      <c r="Q120" s="37"/>
      <c r="R120" s="37"/>
      <c r="S120" s="37"/>
    </row>
    <row r="121" spans="15:19" ht="21" customHeight="1" x14ac:dyDescent="0.3">
      <c r="O121" s="37"/>
      <c r="P121" s="37"/>
      <c r="Q121" s="37"/>
      <c r="R121" s="37"/>
      <c r="S121" s="37"/>
    </row>
    <row r="122" spans="15:19" ht="21" customHeight="1" x14ac:dyDescent="0.3">
      <c r="O122" s="37"/>
      <c r="P122" s="37"/>
      <c r="Q122" s="37"/>
      <c r="R122" s="37"/>
      <c r="S122" s="37"/>
    </row>
    <row r="123" spans="15:19" ht="21" customHeight="1" x14ac:dyDescent="0.3">
      <c r="O123" s="37"/>
      <c r="P123" s="37"/>
      <c r="Q123" s="37"/>
      <c r="R123" s="37"/>
      <c r="S123" s="37"/>
    </row>
    <row r="124" spans="15:19" ht="21" customHeight="1" x14ac:dyDescent="0.3">
      <c r="O124" s="37"/>
      <c r="P124" s="37"/>
      <c r="Q124" s="37"/>
      <c r="R124" s="37"/>
      <c r="S124" s="37"/>
    </row>
    <row r="125" spans="15:19" ht="21" customHeight="1" x14ac:dyDescent="0.3">
      <c r="O125" s="37"/>
      <c r="P125" s="37"/>
      <c r="Q125" s="37"/>
      <c r="R125" s="37"/>
      <c r="S125" s="37"/>
    </row>
    <row r="126" spans="15:19" ht="21" customHeight="1" x14ac:dyDescent="0.3">
      <c r="O126" s="37"/>
      <c r="P126" s="37"/>
      <c r="Q126" s="37"/>
      <c r="R126" s="37"/>
      <c r="S126" s="37"/>
    </row>
    <row r="127" spans="15:19" ht="21" customHeight="1" x14ac:dyDescent="0.3">
      <c r="O127" s="37"/>
      <c r="P127" s="37"/>
      <c r="Q127" s="37"/>
      <c r="R127" s="37"/>
      <c r="S127" s="37"/>
    </row>
    <row r="128" spans="15:19" ht="21" customHeight="1" x14ac:dyDescent="0.3">
      <c r="O128" s="37"/>
      <c r="P128" s="37"/>
      <c r="Q128" s="37"/>
      <c r="R128" s="37"/>
      <c r="S128" s="37"/>
    </row>
    <row r="129" spans="15:19" ht="21" customHeight="1" x14ac:dyDescent="0.3">
      <c r="O129" s="37"/>
      <c r="P129" s="37"/>
      <c r="Q129" s="37"/>
      <c r="R129" s="37"/>
      <c r="S129" s="37"/>
    </row>
    <row r="130" spans="15:19" ht="21" customHeight="1" x14ac:dyDescent="0.3">
      <c r="O130" s="37"/>
      <c r="P130" s="37"/>
      <c r="Q130" s="37"/>
      <c r="R130" s="37"/>
      <c r="S130" s="37"/>
    </row>
    <row r="131" spans="15:19" ht="21" customHeight="1" x14ac:dyDescent="0.3">
      <c r="O131" s="37"/>
      <c r="P131" s="37"/>
      <c r="Q131" s="37"/>
      <c r="R131" s="37"/>
      <c r="S131" s="37"/>
    </row>
    <row r="132" spans="15:19" ht="21" customHeight="1" x14ac:dyDescent="0.3">
      <c r="O132" s="37"/>
      <c r="P132" s="37"/>
      <c r="Q132" s="37"/>
      <c r="R132" s="37"/>
      <c r="S132" s="37"/>
    </row>
    <row r="133" spans="15:19" ht="21" customHeight="1" x14ac:dyDescent="0.3">
      <c r="O133" s="37"/>
      <c r="P133" s="37"/>
      <c r="Q133" s="37"/>
      <c r="R133" s="37"/>
      <c r="S133" s="37"/>
    </row>
    <row r="134" spans="15:19" ht="21" customHeight="1" x14ac:dyDescent="0.3">
      <c r="O134" s="37"/>
      <c r="P134" s="37"/>
      <c r="Q134" s="37"/>
      <c r="R134" s="37"/>
      <c r="S134" s="37"/>
    </row>
    <row r="135" spans="15:19" ht="21" customHeight="1" x14ac:dyDescent="0.3">
      <c r="O135" s="37"/>
      <c r="P135" s="37"/>
      <c r="Q135" s="37"/>
      <c r="R135" s="37"/>
      <c r="S135" s="37"/>
    </row>
    <row r="136" spans="15:19" ht="21" customHeight="1" x14ac:dyDescent="0.3">
      <c r="O136" s="37"/>
      <c r="P136" s="37"/>
      <c r="Q136" s="37"/>
      <c r="R136" s="37"/>
      <c r="S136" s="37"/>
    </row>
    <row r="137" spans="15:19" ht="21" customHeight="1" x14ac:dyDescent="0.3">
      <c r="O137" s="37"/>
      <c r="P137" s="37"/>
      <c r="Q137" s="37"/>
      <c r="R137" s="37"/>
      <c r="S137" s="37"/>
    </row>
    <row r="138" spans="15:19" ht="21" customHeight="1" x14ac:dyDescent="0.3">
      <c r="O138" s="37"/>
      <c r="P138" s="37"/>
      <c r="Q138" s="37"/>
      <c r="R138" s="37"/>
      <c r="S138" s="37"/>
    </row>
    <row r="139" spans="15:19" ht="21" customHeight="1" x14ac:dyDescent="0.3">
      <c r="O139" s="37"/>
      <c r="P139" s="37"/>
      <c r="Q139" s="37"/>
      <c r="R139" s="37"/>
      <c r="S139" s="37"/>
    </row>
    <row r="140" spans="15:19" ht="21" customHeight="1" x14ac:dyDescent="0.3">
      <c r="O140" s="37"/>
      <c r="P140" s="37"/>
      <c r="Q140" s="37"/>
      <c r="R140" s="37"/>
      <c r="S140" s="37"/>
    </row>
    <row r="141" spans="15:19" ht="21" customHeight="1" x14ac:dyDescent="0.3">
      <c r="O141" s="37"/>
      <c r="P141" s="37"/>
      <c r="Q141" s="37"/>
      <c r="R141" s="37"/>
      <c r="S141" s="37"/>
    </row>
    <row r="142" spans="15:19" ht="21" customHeight="1" x14ac:dyDescent="0.3">
      <c r="O142" s="37"/>
      <c r="P142" s="37"/>
      <c r="Q142" s="37"/>
      <c r="R142" s="37"/>
      <c r="S142" s="37"/>
    </row>
    <row r="143" spans="15:19" ht="21" customHeight="1" x14ac:dyDescent="0.3">
      <c r="O143" s="37"/>
      <c r="P143" s="37"/>
      <c r="Q143" s="37"/>
      <c r="R143" s="37"/>
      <c r="S143" s="37"/>
    </row>
    <row r="144" spans="15:19" ht="21" customHeight="1" x14ac:dyDescent="0.3">
      <c r="O144" s="37"/>
      <c r="P144" s="37"/>
      <c r="Q144" s="37"/>
      <c r="R144" s="37"/>
      <c r="S144" s="37"/>
    </row>
    <row r="145" spans="15:19" ht="21" customHeight="1" x14ac:dyDescent="0.3">
      <c r="O145" s="37"/>
      <c r="P145" s="37"/>
      <c r="Q145" s="37"/>
      <c r="R145" s="37"/>
      <c r="S145" s="37"/>
    </row>
    <row r="146" spans="15:19" ht="21" customHeight="1" x14ac:dyDescent="0.3">
      <c r="O146" s="37"/>
      <c r="P146" s="37"/>
      <c r="Q146" s="37"/>
      <c r="R146" s="37"/>
      <c r="S146" s="37"/>
    </row>
    <row r="147" spans="15:19" ht="21" customHeight="1" x14ac:dyDescent="0.3">
      <c r="O147" s="37"/>
      <c r="P147" s="37"/>
      <c r="Q147" s="37"/>
      <c r="R147" s="37"/>
      <c r="S147" s="37"/>
    </row>
    <row r="148" spans="15:19" ht="21" customHeight="1" x14ac:dyDescent="0.3">
      <c r="O148" s="37"/>
      <c r="P148" s="37"/>
      <c r="Q148" s="37"/>
      <c r="R148" s="37"/>
      <c r="S148" s="37"/>
    </row>
    <row r="149" spans="15:19" ht="21" customHeight="1" x14ac:dyDescent="0.3">
      <c r="O149" s="37"/>
      <c r="P149" s="37"/>
      <c r="Q149" s="37"/>
      <c r="R149" s="37"/>
      <c r="S149" s="37"/>
    </row>
    <row r="150" spans="15:19" ht="21" customHeight="1" x14ac:dyDescent="0.3">
      <c r="O150" s="37"/>
      <c r="P150" s="37"/>
      <c r="Q150" s="37"/>
      <c r="R150" s="37"/>
      <c r="S150" s="37"/>
    </row>
    <row r="151" spans="15:19" ht="21" customHeight="1" x14ac:dyDescent="0.3">
      <c r="O151" s="37"/>
      <c r="P151" s="37"/>
      <c r="Q151" s="37"/>
      <c r="R151" s="37"/>
      <c r="S151" s="37"/>
    </row>
  </sheetData>
  <mergeCells count="11">
    <mergeCell ref="K3:R3"/>
    <mergeCell ref="K4:L4"/>
    <mergeCell ref="M4:N4"/>
    <mergeCell ref="O4:P4"/>
    <mergeCell ref="Q4:R4"/>
    <mergeCell ref="C4:D4"/>
    <mergeCell ref="A3:A5"/>
    <mergeCell ref="E3:F4"/>
    <mergeCell ref="G3:H4"/>
    <mergeCell ref="I3:J4"/>
    <mergeCell ref="C3:D3"/>
  </mergeCells>
  <pageMargins left="0.33" right="0.57999999999999996" top="1.41" bottom="0.19685039370078741" header="0.51181102362204722" footer="0.1968503937007874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7"/>
  <sheetViews>
    <sheetView showGridLines="0" zoomScale="120" zoomScaleNormal="120" workbookViewId="0">
      <selection sqref="A1:XFD1"/>
    </sheetView>
  </sheetViews>
  <sheetFormatPr defaultColWidth="37.7109375" defaultRowHeight="18.75" x14ac:dyDescent="0.3"/>
  <cols>
    <col min="1" max="1" width="37.140625" style="5" customWidth="1"/>
    <col min="2" max="2" width="22.85546875" style="21" customWidth="1"/>
    <col min="3" max="3" width="22.85546875" style="5" customWidth="1"/>
    <col min="4" max="4" width="22.85546875" style="18" customWidth="1"/>
    <col min="5" max="5" width="22.85546875" style="5" customWidth="1"/>
    <col min="6" max="6" width="8.28515625" style="18" customWidth="1"/>
    <col min="7" max="7" width="8.28515625" style="38" customWidth="1"/>
    <col min="8" max="8" width="37.7109375" style="18"/>
    <col min="9" max="9" width="37.7109375" style="38"/>
    <col min="10" max="10" width="37.7109375" style="18"/>
    <col min="11" max="11" width="37.7109375" style="6"/>
    <col min="12" max="12" width="37.7109375" style="20"/>
    <col min="13" max="13" width="37.7109375" style="6"/>
    <col min="14" max="14" width="37.7109375" style="20"/>
    <col min="15" max="93" width="37.7109375" style="1"/>
    <col min="94" max="16384" width="37.7109375" style="5"/>
  </cols>
  <sheetData>
    <row r="1" spans="1:93" s="4" customFormat="1" x14ac:dyDescent="0.3">
      <c r="A1" s="5" t="s">
        <v>208</v>
      </c>
      <c r="B1" s="8"/>
      <c r="C1" s="9"/>
      <c r="D1" s="10"/>
      <c r="E1" s="9"/>
      <c r="F1" s="10"/>
      <c r="G1" s="39"/>
      <c r="H1" s="10"/>
      <c r="I1" s="39"/>
      <c r="J1" s="10"/>
      <c r="K1" s="12"/>
      <c r="L1" s="13"/>
      <c r="M1" s="12"/>
      <c r="N1" s="1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</row>
    <row r="2" spans="1:93" s="4" customFormat="1" ht="12" customHeight="1" x14ac:dyDescent="0.3">
      <c r="B2" s="14"/>
      <c r="C2" s="15"/>
      <c r="D2" s="16"/>
      <c r="E2" s="15"/>
      <c r="F2" s="16"/>
      <c r="G2" s="40"/>
      <c r="H2" s="16"/>
      <c r="I2" s="40"/>
      <c r="J2" s="16"/>
      <c r="K2" s="12"/>
      <c r="L2" s="13"/>
      <c r="M2" s="12"/>
      <c r="N2" s="1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</row>
    <row r="3" spans="1:93" ht="25.5" customHeight="1" x14ac:dyDescent="0.3">
      <c r="A3" s="123" t="s">
        <v>19</v>
      </c>
      <c r="B3" s="123" t="s">
        <v>104</v>
      </c>
      <c r="C3" s="123"/>
      <c r="D3" s="123"/>
      <c r="E3" s="123"/>
    </row>
    <row r="4" spans="1:93" ht="37.5" x14ac:dyDescent="0.3">
      <c r="A4" s="123"/>
      <c r="B4" s="62" t="s">
        <v>105</v>
      </c>
      <c r="C4" s="62" t="s">
        <v>106</v>
      </c>
      <c r="D4" s="62" t="s">
        <v>107</v>
      </c>
      <c r="E4" s="62" t="s">
        <v>108</v>
      </c>
    </row>
    <row r="5" spans="1:93" x14ac:dyDescent="0.3">
      <c r="A5" s="63" t="s">
        <v>12</v>
      </c>
      <c r="B5" s="64">
        <v>0.42109999999999997</v>
      </c>
      <c r="C5" s="64">
        <v>5.2600000000000001E-2</v>
      </c>
      <c r="D5" s="64">
        <v>0.1053</v>
      </c>
      <c r="E5" s="64">
        <v>0.42109999999999997</v>
      </c>
    </row>
    <row r="6" spans="1:93" x14ac:dyDescent="0.3">
      <c r="A6" s="63" t="s">
        <v>11</v>
      </c>
      <c r="B6" s="64">
        <v>0.21429999999999999</v>
      </c>
      <c r="C6" s="64">
        <v>7.1400000000000005E-2</v>
      </c>
      <c r="D6" s="64">
        <v>0</v>
      </c>
      <c r="E6" s="64">
        <v>0.64290000000000003</v>
      </c>
    </row>
    <row r="7" spans="1:93" x14ac:dyDescent="0.3">
      <c r="A7" s="63" t="s">
        <v>10</v>
      </c>
      <c r="B7" s="64">
        <v>0.5</v>
      </c>
      <c r="C7" s="64">
        <v>0.21429999999999999</v>
      </c>
      <c r="D7" s="64">
        <v>7.1400000000000005E-2</v>
      </c>
      <c r="E7" s="64">
        <v>0.21429999999999999</v>
      </c>
    </row>
    <row r="8" spans="1:93" x14ac:dyDescent="0.3">
      <c r="A8" s="63" t="s">
        <v>14</v>
      </c>
      <c r="B8" s="64">
        <v>0.375</v>
      </c>
      <c r="C8" s="64">
        <v>3.1199999999999999E-2</v>
      </c>
      <c r="D8" s="64">
        <v>3.1199999999999999E-2</v>
      </c>
      <c r="E8" s="64">
        <v>0.5625</v>
      </c>
    </row>
    <row r="9" spans="1:93" x14ac:dyDescent="0.3">
      <c r="A9" s="63" t="s">
        <v>13</v>
      </c>
      <c r="B9" s="64">
        <v>0.38640000000000002</v>
      </c>
      <c r="C9" s="64">
        <v>5.6800000000000003E-2</v>
      </c>
      <c r="D9" s="64">
        <v>0.1477</v>
      </c>
      <c r="E9" s="64">
        <v>0.3977</v>
      </c>
    </row>
    <row r="10" spans="1:93" x14ac:dyDescent="0.3">
      <c r="A10" s="63" t="s">
        <v>221</v>
      </c>
      <c r="B10" s="64">
        <v>0</v>
      </c>
      <c r="C10" s="64">
        <v>0</v>
      </c>
      <c r="D10" s="64">
        <v>0</v>
      </c>
      <c r="E10" s="64">
        <v>1</v>
      </c>
    </row>
    <row r="11" spans="1:93" x14ac:dyDescent="0.3">
      <c r="A11" s="63" t="s">
        <v>8</v>
      </c>
      <c r="B11" s="64">
        <v>0.4</v>
      </c>
      <c r="C11" s="64">
        <v>0.1</v>
      </c>
      <c r="D11" s="64">
        <v>0.1</v>
      </c>
      <c r="E11" s="64">
        <v>0.2</v>
      </c>
    </row>
    <row r="12" spans="1:93" x14ac:dyDescent="0.3">
      <c r="A12" s="63" t="s">
        <v>9</v>
      </c>
      <c r="B12" s="64">
        <v>0.36109999999999998</v>
      </c>
      <c r="C12" s="64">
        <v>0.16669999999999999</v>
      </c>
      <c r="D12" s="64">
        <v>5.5599999999999997E-2</v>
      </c>
      <c r="E12" s="64">
        <v>0.37040000000000001</v>
      </c>
    </row>
    <row r="13" spans="1:93" x14ac:dyDescent="0.3">
      <c r="A13" s="63" t="s">
        <v>15</v>
      </c>
      <c r="B13" s="64">
        <v>0.5</v>
      </c>
      <c r="C13" s="64">
        <v>5.5599999999999997E-2</v>
      </c>
      <c r="D13" s="64">
        <v>5.5599999999999997E-2</v>
      </c>
      <c r="E13" s="64">
        <v>0.38890000000000002</v>
      </c>
    </row>
    <row r="14" spans="1:93" x14ac:dyDescent="0.3">
      <c r="A14" s="63" t="s">
        <v>16</v>
      </c>
      <c r="B14" s="64">
        <v>0.5333</v>
      </c>
      <c r="C14" s="64">
        <v>0</v>
      </c>
      <c r="D14" s="64">
        <v>0</v>
      </c>
      <c r="E14" s="64">
        <v>0.4</v>
      </c>
    </row>
    <row r="15" spans="1:93" x14ac:dyDescent="0.3">
      <c r="A15" s="63" t="s">
        <v>17</v>
      </c>
      <c r="B15" s="64">
        <v>0.55559999999999998</v>
      </c>
      <c r="C15" s="64">
        <v>0.1111</v>
      </c>
      <c r="D15" s="64">
        <v>0.1111</v>
      </c>
      <c r="E15" s="64">
        <v>0.22220000000000001</v>
      </c>
    </row>
    <row r="16" spans="1:93" x14ac:dyDescent="0.3">
      <c r="A16" s="62" t="s">
        <v>3</v>
      </c>
      <c r="B16" s="64">
        <v>0.39329999999999998</v>
      </c>
      <c r="C16" s="64">
        <v>9.7600000000000006E-2</v>
      </c>
      <c r="D16" s="64">
        <v>7.9299999999999995E-2</v>
      </c>
      <c r="E16" s="64">
        <v>0.39939999999999998</v>
      </c>
    </row>
    <row r="17" spans="1:5" x14ac:dyDescent="0.3">
      <c r="A17" s="71"/>
      <c r="B17" s="72"/>
      <c r="C17" s="71"/>
      <c r="D17" s="73"/>
      <c r="E17" s="71"/>
    </row>
  </sheetData>
  <mergeCells count="2">
    <mergeCell ref="A3:A4"/>
    <mergeCell ref="B3:E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7"/>
  <sheetViews>
    <sheetView showGridLines="0" zoomScale="120" zoomScaleNormal="120" workbookViewId="0">
      <selection sqref="A1:XFD1"/>
    </sheetView>
  </sheetViews>
  <sheetFormatPr defaultColWidth="37.7109375" defaultRowHeight="18.75" x14ac:dyDescent="0.3"/>
  <cols>
    <col min="1" max="1" width="37.140625" style="5" customWidth="1"/>
    <col min="2" max="2" width="18.85546875" style="21" customWidth="1"/>
    <col min="3" max="3" width="18.85546875" style="5" customWidth="1"/>
    <col min="4" max="5" width="18.85546875" style="18" customWidth="1"/>
    <col min="6" max="6" width="18.85546875" style="5" customWidth="1"/>
    <col min="7" max="7" width="8.28515625" style="18" customWidth="1"/>
    <col min="8" max="8" width="8.28515625" style="38" customWidth="1"/>
    <col min="9" max="9" width="37.7109375" style="18"/>
    <col min="10" max="10" width="37.7109375" style="38"/>
    <col min="11" max="11" width="37.7109375" style="18"/>
    <col min="12" max="12" width="37.7109375" style="6"/>
    <col min="13" max="13" width="37.7109375" style="20"/>
    <col min="14" max="14" width="37.7109375" style="6"/>
    <col min="15" max="15" width="37.7109375" style="20"/>
    <col min="16" max="94" width="37.7109375" style="1"/>
    <col min="95" max="16384" width="37.7109375" style="5"/>
  </cols>
  <sheetData>
    <row r="1" spans="1:94" s="4" customFormat="1" x14ac:dyDescent="0.3">
      <c r="A1" s="5" t="s">
        <v>209</v>
      </c>
      <c r="B1" s="8"/>
      <c r="C1" s="9"/>
      <c r="D1" s="10"/>
      <c r="E1" s="10"/>
      <c r="F1" s="9"/>
      <c r="G1" s="10"/>
      <c r="H1" s="39"/>
      <c r="I1" s="10"/>
      <c r="J1" s="39"/>
      <c r="K1" s="10"/>
      <c r="L1" s="12"/>
      <c r="M1" s="13"/>
      <c r="N1" s="12"/>
      <c r="O1" s="1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</row>
    <row r="2" spans="1:94" s="4" customFormat="1" ht="12" customHeight="1" x14ac:dyDescent="0.3">
      <c r="B2" s="14"/>
      <c r="C2" s="15"/>
      <c r="D2" s="16"/>
      <c r="E2" s="16"/>
      <c r="F2" s="15"/>
      <c r="G2" s="16"/>
      <c r="H2" s="40"/>
      <c r="I2" s="16"/>
      <c r="J2" s="40"/>
      <c r="K2" s="16"/>
      <c r="L2" s="12"/>
      <c r="M2" s="13"/>
      <c r="N2" s="12"/>
      <c r="O2" s="1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1:94" ht="25.5" customHeight="1" x14ac:dyDescent="0.3">
      <c r="A3" s="124" t="s">
        <v>19</v>
      </c>
      <c r="B3" s="126" t="s">
        <v>109</v>
      </c>
      <c r="C3" s="127"/>
      <c r="D3" s="127"/>
      <c r="E3" s="127"/>
      <c r="F3" s="128"/>
    </row>
    <row r="4" spans="1:94" ht="48" customHeight="1" x14ac:dyDescent="0.3">
      <c r="A4" s="125"/>
      <c r="B4" s="62" t="s">
        <v>110</v>
      </c>
      <c r="C4" s="62" t="s">
        <v>111</v>
      </c>
      <c r="D4" s="62" t="s">
        <v>5</v>
      </c>
      <c r="E4" s="62" t="s">
        <v>112</v>
      </c>
      <c r="F4" s="62" t="s">
        <v>95</v>
      </c>
    </row>
    <row r="5" spans="1:94" x14ac:dyDescent="0.3">
      <c r="A5" s="63" t="s">
        <v>12</v>
      </c>
      <c r="B5" s="64">
        <v>0.29089999999999999</v>
      </c>
      <c r="C5" s="64">
        <v>0.38179999999999997</v>
      </c>
      <c r="D5" s="64">
        <v>9.0899999999999995E-2</v>
      </c>
      <c r="E5" s="64">
        <v>0.1273</v>
      </c>
      <c r="F5" s="64">
        <v>1.8200000000000001E-2</v>
      </c>
    </row>
    <row r="6" spans="1:94" x14ac:dyDescent="0.3">
      <c r="A6" s="63" t="s">
        <v>11</v>
      </c>
      <c r="B6" s="64">
        <v>0.3906</v>
      </c>
      <c r="C6" s="64">
        <v>0.3906</v>
      </c>
      <c r="D6" s="64">
        <v>9.3799999999999994E-2</v>
      </c>
      <c r="E6" s="64">
        <v>7.8100000000000003E-2</v>
      </c>
      <c r="F6" s="64">
        <v>4.6899999999999997E-2</v>
      </c>
    </row>
    <row r="7" spans="1:94" x14ac:dyDescent="0.3">
      <c r="A7" s="63" t="s">
        <v>10</v>
      </c>
      <c r="B7" s="64">
        <v>0.38890000000000002</v>
      </c>
      <c r="C7" s="64">
        <v>0.33329999999999999</v>
      </c>
      <c r="D7" s="64">
        <v>0.1032</v>
      </c>
      <c r="E7" s="64">
        <v>6.3500000000000001E-2</v>
      </c>
      <c r="F7" s="64">
        <v>7.9399999999999998E-2</v>
      </c>
    </row>
    <row r="8" spans="1:94" x14ac:dyDescent="0.3">
      <c r="A8" s="63" t="s">
        <v>14</v>
      </c>
      <c r="B8" s="64">
        <v>0.33</v>
      </c>
      <c r="C8" s="64">
        <v>0.36</v>
      </c>
      <c r="D8" s="64">
        <v>0.05</v>
      </c>
      <c r="E8" s="64">
        <v>0.12</v>
      </c>
      <c r="F8" s="64">
        <v>0.12</v>
      </c>
    </row>
    <row r="9" spans="1:94" x14ac:dyDescent="0.3">
      <c r="A9" s="63" t="s">
        <v>13</v>
      </c>
      <c r="B9" s="64">
        <v>0.3609</v>
      </c>
      <c r="C9" s="64">
        <v>0.4083</v>
      </c>
      <c r="D9" s="64">
        <v>5.33E-2</v>
      </c>
      <c r="E9" s="64">
        <v>9.4700000000000006E-2</v>
      </c>
      <c r="F9" s="64">
        <v>7.6899999999999996E-2</v>
      </c>
    </row>
    <row r="10" spans="1:94" x14ac:dyDescent="0.3">
      <c r="A10" s="63" t="s">
        <v>221</v>
      </c>
      <c r="B10" s="64">
        <v>0.53849999999999998</v>
      </c>
      <c r="C10" s="64">
        <v>0.15379999999999999</v>
      </c>
      <c r="D10" s="64">
        <v>0</v>
      </c>
      <c r="E10" s="64">
        <v>0.23080000000000001</v>
      </c>
      <c r="F10" s="64">
        <v>7.6899999999999996E-2</v>
      </c>
      <c r="H10" s="38">
        <v>11</v>
      </c>
    </row>
    <row r="11" spans="1:94" x14ac:dyDescent="0.3">
      <c r="A11" s="63" t="s">
        <v>8</v>
      </c>
      <c r="B11" s="64">
        <v>0.42859999999999998</v>
      </c>
      <c r="C11" s="64">
        <v>0.2571</v>
      </c>
      <c r="D11" s="64">
        <v>5.7099999999999998E-2</v>
      </c>
      <c r="E11" s="64">
        <v>0.2286</v>
      </c>
      <c r="F11" s="64">
        <v>2.86E-2</v>
      </c>
    </row>
    <row r="12" spans="1:94" x14ac:dyDescent="0.3">
      <c r="A12" s="63" t="s">
        <v>9</v>
      </c>
      <c r="B12" s="64">
        <v>0.35039999999999999</v>
      </c>
      <c r="C12" s="64">
        <v>0.36499999999999999</v>
      </c>
      <c r="D12" s="64">
        <v>0.1095</v>
      </c>
      <c r="E12" s="64">
        <v>0.13869999999999999</v>
      </c>
      <c r="F12" s="64">
        <v>1.46E-2</v>
      </c>
    </row>
    <row r="13" spans="1:94" x14ac:dyDescent="0.3">
      <c r="A13" s="63" t="s">
        <v>15</v>
      </c>
      <c r="B13" s="64">
        <v>0.36359999999999998</v>
      </c>
      <c r="C13" s="64">
        <v>0.30680000000000002</v>
      </c>
      <c r="D13" s="64">
        <v>0.125</v>
      </c>
      <c r="E13" s="64">
        <v>0.15909999999999999</v>
      </c>
      <c r="F13" s="64">
        <v>4.5499999999999999E-2</v>
      </c>
    </row>
    <row r="14" spans="1:94" x14ac:dyDescent="0.3">
      <c r="A14" s="63" t="s">
        <v>16</v>
      </c>
      <c r="B14" s="64">
        <v>0.43480000000000002</v>
      </c>
      <c r="C14" s="64">
        <v>0.23910000000000001</v>
      </c>
      <c r="D14" s="64">
        <v>4.3499999999999997E-2</v>
      </c>
      <c r="E14" s="64">
        <v>0.19570000000000001</v>
      </c>
      <c r="F14" s="64">
        <v>8.6999999999999994E-2</v>
      </c>
    </row>
    <row r="15" spans="1:94" x14ac:dyDescent="0.3">
      <c r="A15" s="63" t="s">
        <v>17</v>
      </c>
      <c r="B15" s="64">
        <v>0.4118</v>
      </c>
      <c r="C15" s="64">
        <v>0.29409999999999997</v>
      </c>
      <c r="D15" s="64">
        <v>5.8799999999999998E-2</v>
      </c>
      <c r="E15" s="64">
        <v>0.1176</v>
      </c>
      <c r="F15" s="64">
        <v>5.8799999999999998E-2</v>
      </c>
    </row>
    <row r="16" spans="1:94" x14ac:dyDescent="0.3">
      <c r="A16" s="62" t="s">
        <v>3</v>
      </c>
      <c r="B16" s="64">
        <v>0.36820000000000003</v>
      </c>
      <c r="C16" s="64">
        <v>0.34939999999999999</v>
      </c>
      <c r="D16" s="64">
        <v>8.1199999999999994E-2</v>
      </c>
      <c r="E16" s="64">
        <v>0.1212</v>
      </c>
      <c r="F16" s="64">
        <v>6.1199999999999997E-2</v>
      </c>
    </row>
    <row r="17" spans="1:6" x14ac:dyDescent="0.3">
      <c r="A17" s="71"/>
      <c r="B17" s="72"/>
      <c r="C17" s="71"/>
      <c r="D17" s="73"/>
      <c r="E17" s="73"/>
      <c r="F17" s="71"/>
    </row>
  </sheetData>
  <mergeCells count="2">
    <mergeCell ref="A3:A4"/>
    <mergeCell ref="B3:F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7"/>
  <sheetViews>
    <sheetView showGridLines="0" zoomScale="120" zoomScaleNormal="120" workbookViewId="0">
      <selection sqref="A1:XFD1"/>
    </sheetView>
  </sheetViews>
  <sheetFormatPr defaultColWidth="37.7109375" defaultRowHeight="18.75" x14ac:dyDescent="0.3"/>
  <cols>
    <col min="1" max="1" width="28.42578125" style="5" customWidth="1"/>
    <col min="2" max="9" width="8.42578125" style="5" customWidth="1"/>
    <col min="10" max="10" width="8.42578125" style="21" customWidth="1"/>
    <col min="11" max="11" width="8.42578125" style="5" customWidth="1"/>
    <col min="12" max="13" width="8.42578125" style="18" customWidth="1"/>
    <col min="14" max="14" width="8.42578125" style="5" customWidth="1"/>
    <col min="15" max="15" width="8.28515625" style="18" customWidth="1"/>
    <col min="16" max="16" width="8.28515625" style="38" customWidth="1"/>
    <col min="17" max="17" width="37.7109375" style="18"/>
    <col min="18" max="18" width="37.7109375" style="38"/>
    <col min="19" max="19" width="37.7109375" style="18"/>
    <col min="20" max="20" width="37.7109375" style="6"/>
    <col min="21" max="21" width="37.7109375" style="20"/>
    <col min="22" max="22" width="37.7109375" style="6"/>
    <col min="23" max="23" width="37.7109375" style="20"/>
    <col min="24" max="102" width="37.7109375" style="1"/>
    <col min="103" max="16384" width="37.7109375" style="5"/>
  </cols>
  <sheetData>
    <row r="1" spans="1:102" s="4" customFormat="1" x14ac:dyDescent="0.3">
      <c r="A1" s="5" t="s">
        <v>210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10"/>
      <c r="N1" s="9"/>
      <c r="O1" s="10"/>
      <c r="P1" s="39"/>
      <c r="Q1" s="10"/>
      <c r="R1" s="39"/>
      <c r="S1" s="10"/>
      <c r="T1" s="12"/>
      <c r="U1" s="13"/>
      <c r="V1" s="12"/>
      <c r="W1" s="1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</row>
    <row r="2" spans="1:102" s="4" customFormat="1" ht="12" customHeight="1" x14ac:dyDescent="0.3">
      <c r="J2" s="14"/>
      <c r="K2" s="15"/>
      <c r="L2" s="16"/>
      <c r="M2" s="16"/>
      <c r="N2" s="15"/>
      <c r="O2" s="16"/>
      <c r="P2" s="40"/>
      <c r="Q2" s="16"/>
      <c r="R2" s="40"/>
      <c r="S2" s="16"/>
      <c r="T2" s="12"/>
      <c r="U2" s="13"/>
      <c r="V2" s="12"/>
      <c r="W2" s="1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</row>
    <row r="3" spans="1:102" ht="25.5" customHeight="1" x14ac:dyDescent="0.3">
      <c r="A3" s="131" t="s">
        <v>19</v>
      </c>
      <c r="B3" s="123" t="s">
        <v>113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02" ht="48" customHeight="1" x14ac:dyDescent="0.3">
      <c r="A4" s="131"/>
      <c r="B4" s="69" t="s">
        <v>114</v>
      </c>
      <c r="C4" s="69" t="s">
        <v>115</v>
      </c>
      <c r="D4" s="69" t="s">
        <v>116</v>
      </c>
      <c r="E4" s="69" t="s">
        <v>117</v>
      </c>
      <c r="F4" s="69" t="s">
        <v>118</v>
      </c>
      <c r="G4" s="69" t="s">
        <v>119</v>
      </c>
      <c r="H4" s="69" t="s">
        <v>120</v>
      </c>
      <c r="I4" s="69" t="s">
        <v>121</v>
      </c>
      <c r="J4" s="69" t="s">
        <v>122</v>
      </c>
      <c r="K4" s="69" t="s">
        <v>123</v>
      </c>
      <c r="L4" s="69" t="s">
        <v>124</v>
      </c>
      <c r="M4" s="69" t="s">
        <v>96</v>
      </c>
      <c r="N4" s="69" t="s">
        <v>95</v>
      </c>
    </row>
    <row r="5" spans="1:102" x14ac:dyDescent="0.3">
      <c r="A5" s="63" t="s">
        <v>12</v>
      </c>
      <c r="B5" s="64">
        <v>0.70909999999999995</v>
      </c>
      <c r="C5" s="64">
        <v>1.8200000000000001E-2</v>
      </c>
      <c r="D5" s="64">
        <v>1.8200000000000001E-2</v>
      </c>
      <c r="E5" s="64">
        <v>1.8200000000000001E-2</v>
      </c>
      <c r="F5" s="64">
        <v>0</v>
      </c>
      <c r="G5" s="64">
        <v>0</v>
      </c>
      <c r="H5" s="64">
        <v>1.8200000000000001E-2</v>
      </c>
      <c r="I5" s="64">
        <v>3.6400000000000002E-2</v>
      </c>
      <c r="J5" s="64">
        <v>1.8200000000000001E-2</v>
      </c>
      <c r="K5" s="64">
        <v>7.2700000000000001E-2</v>
      </c>
      <c r="L5" s="64">
        <v>0</v>
      </c>
      <c r="M5" s="64">
        <v>0</v>
      </c>
      <c r="N5" s="64">
        <v>3.6400000000000002E-2</v>
      </c>
    </row>
    <row r="6" spans="1:102" x14ac:dyDescent="0.3">
      <c r="A6" s="63" t="s">
        <v>11</v>
      </c>
      <c r="B6" s="64">
        <v>0.73440000000000005</v>
      </c>
      <c r="C6" s="64">
        <v>3.1199999999999999E-2</v>
      </c>
      <c r="D6" s="64">
        <v>1.5599999999999999E-2</v>
      </c>
      <c r="E6" s="64">
        <v>0</v>
      </c>
      <c r="F6" s="64">
        <v>1.5599999999999999E-2</v>
      </c>
      <c r="G6" s="64">
        <v>0</v>
      </c>
      <c r="H6" s="64">
        <v>3.1199999999999999E-2</v>
      </c>
      <c r="I6" s="64">
        <v>3.1199999999999999E-2</v>
      </c>
      <c r="J6" s="64">
        <v>1.5599999999999999E-2</v>
      </c>
      <c r="K6" s="64">
        <v>9.3799999999999994E-2</v>
      </c>
      <c r="L6" s="64">
        <v>0</v>
      </c>
      <c r="M6" s="64">
        <v>3.1199999999999999E-2</v>
      </c>
      <c r="N6" s="64">
        <v>0</v>
      </c>
    </row>
    <row r="7" spans="1:102" x14ac:dyDescent="0.3">
      <c r="A7" s="63" t="s">
        <v>10</v>
      </c>
      <c r="B7" s="64">
        <v>0.72219999999999995</v>
      </c>
      <c r="C7" s="64">
        <v>7.9000000000000008E-3</v>
      </c>
      <c r="D7" s="64">
        <v>7.1400000000000005E-2</v>
      </c>
      <c r="E7" s="64">
        <v>1.5900000000000001E-2</v>
      </c>
      <c r="F7" s="64">
        <v>2.3800000000000002E-2</v>
      </c>
      <c r="G7" s="64">
        <v>7.9000000000000008E-3</v>
      </c>
      <c r="H7" s="64">
        <v>3.1699999999999999E-2</v>
      </c>
      <c r="I7" s="64">
        <v>1.5900000000000001E-2</v>
      </c>
      <c r="J7" s="64">
        <v>0</v>
      </c>
      <c r="K7" s="64">
        <v>6.3500000000000001E-2</v>
      </c>
      <c r="L7" s="64">
        <v>0</v>
      </c>
      <c r="M7" s="64">
        <v>1.5900000000000001E-2</v>
      </c>
      <c r="N7" s="64">
        <v>0</v>
      </c>
    </row>
    <row r="8" spans="1:102" x14ac:dyDescent="0.3">
      <c r="A8" s="63" t="s">
        <v>14</v>
      </c>
      <c r="B8" s="64">
        <v>0.7</v>
      </c>
      <c r="C8" s="64">
        <v>0.03</v>
      </c>
      <c r="D8" s="64">
        <v>0.14000000000000001</v>
      </c>
      <c r="E8" s="64">
        <v>0.01</v>
      </c>
      <c r="F8" s="64">
        <v>0.01</v>
      </c>
      <c r="G8" s="64">
        <v>0</v>
      </c>
      <c r="H8" s="64">
        <v>0.02</v>
      </c>
      <c r="I8" s="64">
        <v>0.01</v>
      </c>
      <c r="J8" s="64">
        <v>0</v>
      </c>
      <c r="K8" s="64">
        <v>0.06</v>
      </c>
      <c r="L8" s="64">
        <v>0</v>
      </c>
      <c r="M8" s="64">
        <v>0</v>
      </c>
      <c r="N8" s="64">
        <v>0.01</v>
      </c>
    </row>
    <row r="9" spans="1:102" x14ac:dyDescent="0.3">
      <c r="A9" s="63" t="s">
        <v>13</v>
      </c>
      <c r="B9" s="64">
        <v>0.76919999999999999</v>
      </c>
      <c r="C9" s="64">
        <v>1.18E-2</v>
      </c>
      <c r="D9" s="64">
        <v>6.5100000000000005E-2</v>
      </c>
      <c r="E9" s="64">
        <v>0</v>
      </c>
      <c r="F9" s="64">
        <v>5.8999999999999999E-3</v>
      </c>
      <c r="G9" s="64">
        <v>0</v>
      </c>
      <c r="H9" s="64">
        <v>1.78E-2</v>
      </c>
      <c r="I9" s="64">
        <v>1.18E-2</v>
      </c>
      <c r="J9" s="64">
        <v>2.3699999999999999E-2</v>
      </c>
      <c r="K9" s="64">
        <v>3.5499999999999997E-2</v>
      </c>
      <c r="L9" s="64">
        <v>0</v>
      </c>
      <c r="M9" s="64">
        <v>2.9600000000000001E-2</v>
      </c>
      <c r="N9" s="64">
        <v>2.3699999999999999E-2</v>
      </c>
    </row>
    <row r="10" spans="1:102" x14ac:dyDescent="0.3">
      <c r="A10" s="63" t="s">
        <v>221</v>
      </c>
      <c r="B10" s="64">
        <v>0.76919999999999999</v>
      </c>
      <c r="C10" s="64">
        <v>7.6899999999999996E-2</v>
      </c>
      <c r="D10" s="64">
        <v>7.6899999999999996E-2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7.6899999999999996E-2</v>
      </c>
      <c r="N10" s="64">
        <v>0</v>
      </c>
    </row>
    <row r="11" spans="1:102" x14ac:dyDescent="0.3">
      <c r="A11" s="63" t="s">
        <v>8</v>
      </c>
      <c r="B11" s="64">
        <v>0.77139999999999997</v>
      </c>
      <c r="C11" s="64">
        <v>0</v>
      </c>
      <c r="D11" s="64">
        <v>0.1143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2.86E-2</v>
      </c>
      <c r="K11" s="64">
        <v>2.86E-2</v>
      </c>
      <c r="L11" s="64">
        <v>0</v>
      </c>
      <c r="M11" s="64">
        <v>2.86E-2</v>
      </c>
      <c r="N11" s="64">
        <v>0</v>
      </c>
    </row>
    <row r="12" spans="1:102" x14ac:dyDescent="0.3">
      <c r="A12" s="63" t="s">
        <v>9</v>
      </c>
      <c r="B12" s="64">
        <v>0.68610000000000004</v>
      </c>
      <c r="C12" s="64">
        <v>5.11E-2</v>
      </c>
      <c r="D12" s="64">
        <v>3.6499999999999998E-2</v>
      </c>
      <c r="E12" s="64">
        <v>0</v>
      </c>
      <c r="F12" s="64">
        <v>0</v>
      </c>
      <c r="G12" s="64">
        <v>0</v>
      </c>
      <c r="H12" s="64">
        <v>1.46E-2</v>
      </c>
      <c r="I12" s="64">
        <v>7.3000000000000001E-3</v>
      </c>
      <c r="J12" s="64">
        <v>1.46E-2</v>
      </c>
      <c r="K12" s="64">
        <v>5.8400000000000001E-2</v>
      </c>
      <c r="L12" s="64">
        <v>0</v>
      </c>
      <c r="M12" s="64">
        <v>9.4899999999999998E-2</v>
      </c>
      <c r="N12" s="64">
        <v>1.46E-2</v>
      </c>
    </row>
    <row r="13" spans="1:102" x14ac:dyDescent="0.3">
      <c r="A13" s="63" t="s">
        <v>15</v>
      </c>
      <c r="B13" s="64">
        <v>0.64770000000000005</v>
      </c>
      <c r="C13" s="64">
        <v>1.14E-2</v>
      </c>
      <c r="D13" s="64">
        <v>7.9500000000000001E-2</v>
      </c>
      <c r="E13" s="64">
        <v>0</v>
      </c>
      <c r="F13" s="64">
        <v>0</v>
      </c>
      <c r="G13" s="64">
        <v>0</v>
      </c>
      <c r="H13" s="64">
        <v>9.0899999999999995E-2</v>
      </c>
      <c r="I13" s="64">
        <v>3.4099999999999998E-2</v>
      </c>
      <c r="J13" s="64">
        <v>3.4099999999999998E-2</v>
      </c>
      <c r="K13" s="64">
        <v>3.4099999999999998E-2</v>
      </c>
      <c r="L13" s="64">
        <v>2.2700000000000001E-2</v>
      </c>
      <c r="M13" s="64">
        <v>2.2700000000000001E-2</v>
      </c>
      <c r="N13" s="64">
        <v>2.2700000000000001E-2</v>
      </c>
    </row>
    <row r="14" spans="1:102" x14ac:dyDescent="0.3">
      <c r="A14" s="63" t="s">
        <v>16</v>
      </c>
      <c r="B14" s="64">
        <v>0.82609999999999995</v>
      </c>
      <c r="C14" s="64">
        <v>2.1700000000000001E-2</v>
      </c>
      <c r="D14" s="64">
        <v>0.1087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2.1700000000000001E-2</v>
      </c>
      <c r="N14" s="64">
        <v>2.1700000000000001E-2</v>
      </c>
    </row>
    <row r="15" spans="1:102" x14ac:dyDescent="0.3">
      <c r="A15" s="63" t="s">
        <v>17</v>
      </c>
      <c r="B15" s="64">
        <v>0.70589999999999997</v>
      </c>
      <c r="C15" s="64">
        <v>0</v>
      </c>
      <c r="D15" s="64">
        <v>0.1176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5.8799999999999998E-2</v>
      </c>
      <c r="N15" s="64">
        <v>5.8799999999999998E-2</v>
      </c>
    </row>
    <row r="16" spans="1:102" x14ac:dyDescent="0.3">
      <c r="A16" s="62" t="s">
        <v>3</v>
      </c>
      <c r="B16" s="75">
        <v>0.72350000000000003</v>
      </c>
      <c r="C16" s="75">
        <v>2.24E-2</v>
      </c>
      <c r="D16" s="75">
        <v>7.0599999999999996E-2</v>
      </c>
      <c r="E16" s="75">
        <v>4.7000000000000002E-3</v>
      </c>
      <c r="F16" s="75">
        <v>7.1000000000000004E-3</v>
      </c>
      <c r="G16" s="75">
        <v>1.1999999999999999E-3</v>
      </c>
      <c r="H16" s="75">
        <v>2.5899999999999999E-2</v>
      </c>
      <c r="I16" s="75">
        <v>1.5299999999999999E-2</v>
      </c>
      <c r="J16" s="75">
        <v>1.41E-2</v>
      </c>
      <c r="K16" s="75">
        <v>4.9399999999999999E-2</v>
      </c>
      <c r="L16" s="75">
        <v>2.3999999999999998E-3</v>
      </c>
      <c r="M16" s="75">
        <v>3.2899999999999999E-2</v>
      </c>
      <c r="N16" s="75">
        <v>1.5299999999999999E-2</v>
      </c>
    </row>
    <row r="17" spans="1:14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2"/>
      <c r="K17" s="71"/>
      <c r="L17" s="73"/>
      <c r="M17" s="73"/>
      <c r="N17" s="71"/>
    </row>
  </sheetData>
  <mergeCells count="2">
    <mergeCell ref="A3:A4"/>
    <mergeCell ref="B3:N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7"/>
  <sheetViews>
    <sheetView showGridLines="0" zoomScale="120" zoomScaleNormal="120" workbookViewId="0">
      <selection sqref="A1:XFD1"/>
    </sheetView>
  </sheetViews>
  <sheetFormatPr defaultColWidth="37.7109375" defaultRowHeight="18.75" x14ac:dyDescent="0.3"/>
  <cols>
    <col min="1" max="1" width="28.42578125" style="5" customWidth="1"/>
    <col min="2" max="9" width="10.5703125" style="5" customWidth="1"/>
    <col min="10" max="10" width="10.5703125" style="21" customWidth="1"/>
    <col min="11" max="11" width="10.5703125" style="5" customWidth="1"/>
    <col min="12" max="12" width="8.28515625" style="18" customWidth="1"/>
    <col min="13" max="13" width="8.28515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211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" customHeigh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5.5" customHeight="1" x14ac:dyDescent="0.3">
      <c r="A3" s="131" t="s">
        <v>19</v>
      </c>
      <c r="B3" s="123" t="s">
        <v>125</v>
      </c>
      <c r="C3" s="123"/>
      <c r="D3" s="123"/>
      <c r="E3" s="123"/>
      <c r="F3" s="123"/>
      <c r="G3" s="123"/>
      <c r="H3" s="123"/>
      <c r="I3" s="123"/>
      <c r="J3" s="123"/>
      <c r="K3" s="123"/>
    </row>
    <row r="4" spans="1:99" ht="48" customHeight="1" x14ac:dyDescent="0.3">
      <c r="A4" s="131"/>
      <c r="B4" s="70" t="s">
        <v>126</v>
      </c>
      <c r="C4" s="70" t="s">
        <v>127</v>
      </c>
      <c r="D4" s="70" t="s">
        <v>128</v>
      </c>
      <c r="E4" s="70" t="s">
        <v>129</v>
      </c>
      <c r="F4" s="70" t="s">
        <v>130</v>
      </c>
      <c r="G4" s="70" t="s">
        <v>131</v>
      </c>
      <c r="H4" s="70" t="s">
        <v>132</v>
      </c>
      <c r="I4" s="70" t="s">
        <v>133</v>
      </c>
      <c r="J4" s="70" t="s">
        <v>134</v>
      </c>
      <c r="K4" s="70" t="s">
        <v>135</v>
      </c>
    </row>
    <row r="5" spans="1:99" x14ac:dyDescent="0.3">
      <c r="A5" s="63" t="s">
        <v>12</v>
      </c>
      <c r="B5" s="64">
        <v>5.45E-2</v>
      </c>
      <c r="C5" s="64">
        <v>1.8200000000000001E-2</v>
      </c>
      <c r="D5" s="64">
        <v>1.8200000000000001E-2</v>
      </c>
      <c r="E5" s="64">
        <v>7.2700000000000001E-2</v>
      </c>
      <c r="F5" s="64">
        <v>0.2</v>
      </c>
      <c r="G5" s="64">
        <v>1.8200000000000001E-2</v>
      </c>
      <c r="H5" s="64">
        <v>3.6400000000000002E-2</v>
      </c>
      <c r="I5" s="64">
        <v>5.45E-2</v>
      </c>
      <c r="J5" s="64">
        <v>7.2700000000000001E-2</v>
      </c>
      <c r="K5" s="64">
        <v>0.4</v>
      </c>
    </row>
    <row r="6" spans="1:99" x14ac:dyDescent="0.3">
      <c r="A6" s="63" t="s">
        <v>11</v>
      </c>
      <c r="B6" s="64">
        <v>0.1094</v>
      </c>
      <c r="C6" s="64">
        <v>3.1199999999999999E-2</v>
      </c>
      <c r="D6" s="64">
        <v>0</v>
      </c>
      <c r="E6" s="64">
        <v>4.6899999999999997E-2</v>
      </c>
      <c r="F6" s="64">
        <v>0.1406</v>
      </c>
      <c r="G6" s="64">
        <v>0.125</v>
      </c>
      <c r="H6" s="64">
        <v>7.8100000000000003E-2</v>
      </c>
      <c r="I6" s="64">
        <v>0.1094</v>
      </c>
      <c r="J6" s="64">
        <v>0</v>
      </c>
      <c r="K6" s="64">
        <v>0.3594</v>
      </c>
    </row>
    <row r="7" spans="1:99" x14ac:dyDescent="0.3">
      <c r="A7" s="63" t="s">
        <v>10</v>
      </c>
      <c r="B7" s="64">
        <v>0.13489999999999999</v>
      </c>
      <c r="C7" s="64">
        <v>3.9699999999999999E-2</v>
      </c>
      <c r="D7" s="64">
        <v>2.3800000000000002E-2</v>
      </c>
      <c r="E7" s="64">
        <v>2.3800000000000002E-2</v>
      </c>
      <c r="F7" s="64">
        <v>0.1825</v>
      </c>
      <c r="G7" s="64">
        <v>0.127</v>
      </c>
      <c r="H7" s="64">
        <v>3.1699999999999999E-2</v>
      </c>
      <c r="I7" s="64">
        <v>6.3500000000000001E-2</v>
      </c>
      <c r="J7" s="64">
        <v>7.9399999999999998E-2</v>
      </c>
      <c r="K7" s="64">
        <v>0.26979999999999998</v>
      </c>
    </row>
    <row r="8" spans="1:99" x14ac:dyDescent="0.3">
      <c r="A8" s="63" t="s">
        <v>14</v>
      </c>
      <c r="B8" s="64">
        <v>0.09</v>
      </c>
      <c r="C8" s="64">
        <v>0.03</v>
      </c>
      <c r="D8" s="64">
        <v>0.04</v>
      </c>
      <c r="E8" s="64">
        <v>7.0000000000000007E-2</v>
      </c>
      <c r="F8" s="64">
        <v>0.1</v>
      </c>
      <c r="G8" s="64">
        <v>0.11</v>
      </c>
      <c r="H8" s="64">
        <v>0.03</v>
      </c>
      <c r="I8" s="64">
        <v>7.0000000000000007E-2</v>
      </c>
      <c r="J8" s="64">
        <v>0.1</v>
      </c>
      <c r="K8" s="64">
        <v>0.35</v>
      </c>
    </row>
    <row r="9" spans="1:99" x14ac:dyDescent="0.3">
      <c r="A9" s="63" t="s">
        <v>13</v>
      </c>
      <c r="B9" s="64">
        <v>0.1124</v>
      </c>
      <c r="C9" s="64">
        <v>0</v>
      </c>
      <c r="D9" s="64">
        <v>1.18E-2</v>
      </c>
      <c r="E9" s="64">
        <v>4.1399999999999999E-2</v>
      </c>
      <c r="F9" s="64">
        <v>0.25440000000000002</v>
      </c>
      <c r="G9" s="64">
        <v>0.1479</v>
      </c>
      <c r="H9" s="64">
        <v>2.3699999999999999E-2</v>
      </c>
      <c r="I9" s="64">
        <v>7.0999999999999994E-2</v>
      </c>
      <c r="J9" s="64">
        <v>5.33E-2</v>
      </c>
      <c r="K9" s="64">
        <v>0.27810000000000001</v>
      </c>
    </row>
    <row r="10" spans="1:99" x14ac:dyDescent="0.3">
      <c r="A10" s="63" t="s">
        <v>221</v>
      </c>
      <c r="B10" s="64">
        <v>0</v>
      </c>
      <c r="C10" s="64">
        <v>0</v>
      </c>
      <c r="D10" s="64">
        <v>0</v>
      </c>
      <c r="E10" s="64">
        <v>7.6899999999999996E-2</v>
      </c>
      <c r="F10" s="64">
        <v>0.23080000000000001</v>
      </c>
      <c r="G10" s="64">
        <v>0.23080000000000001</v>
      </c>
      <c r="H10" s="64">
        <v>0</v>
      </c>
      <c r="I10" s="64">
        <v>7.6899999999999996E-2</v>
      </c>
      <c r="J10" s="64">
        <v>0</v>
      </c>
      <c r="K10" s="64">
        <v>0.3846</v>
      </c>
    </row>
    <row r="11" spans="1:99" x14ac:dyDescent="0.3">
      <c r="A11" s="63" t="s">
        <v>8</v>
      </c>
      <c r="B11" s="64">
        <v>0.1143</v>
      </c>
      <c r="C11" s="64">
        <v>0</v>
      </c>
      <c r="D11" s="64">
        <v>0</v>
      </c>
      <c r="E11" s="64">
        <v>8.5699999999999998E-2</v>
      </c>
      <c r="F11" s="64">
        <v>8.5699999999999998E-2</v>
      </c>
      <c r="G11" s="64">
        <v>0.1143</v>
      </c>
      <c r="H11" s="64">
        <v>0</v>
      </c>
      <c r="I11" s="64">
        <v>5.7099999999999998E-2</v>
      </c>
      <c r="J11" s="64">
        <v>5.7099999999999998E-2</v>
      </c>
      <c r="K11" s="64">
        <v>0.48570000000000002</v>
      </c>
    </row>
    <row r="12" spans="1:99" x14ac:dyDescent="0.3">
      <c r="A12" s="63" t="s">
        <v>9</v>
      </c>
      <c r="B12" s="64">
        <v>0.13139999999999999</v>
      </c>
      <c r="C12" s="64">
        <v>7.3000000000000001E-3</v>
      </c>
      <c r="D12" s="64">
        <v>2.1899999999999999E-2</v>
      </c>
      <c r="E12" s="64">
        <v>8.7599999999999997E-2</v>
      </c>
      <c r="F12" s="64">
        <v>0.1825</v>
      </c>
      <c r="G12" s="64">
        <v>0.1168</v>
      </c>
      <c r="H12" s="64">
        <v>7.2999999999999995E-2</v>
      </c>
      <c r="I12" s="64">
        <v>6.5699999999999995E-2</v>
      </c>
      <c r="J12" s="64">
        <v>3.6499999999999998E-2</v>
      </c>
      <c r="K12" s="64">
        <v>0.2555</v>
      </c>
    </row>
    <row r="13" spans="1:99" x14ac:dyDescent="0.3">
      <c r="A13" s="63" t="s">
        <v>15</v>
      </c>
      <c r="B13" s="64">
        <v>7.9500000000000001E-2</v>
      </c>
      <c r="C13" s="64">
        <v>2.2700000000000001E-2</v>
      </c>
      <c r="D13" s="64">
        <v>2.2700000000000001E-2</v>
      </c>
      <c r="E13" s="64">
        <v>2.2700000000000001E-2</v>
      </c>
      <c r="F13" s="64">
        <v>0.1477</v>
      </c>
      <c r="G13" s="64">
        <v>0.13639999999999999</v>
      </c>
      <c r="H13" s="64">
        <v>3.4099999999999998E-2</v>
      </c>
      <c r="I13" s="64">
        <v>5.6800000000000003E-2</v>
      </c>
      <c r="J13" s="64">
        <v>3.4099999999999998E-2</v>
      </c>
      <c r="K13" s="64">
        <v>0.44319999999999998</v>
      </c>
    </row>
    <row r="14" spans="1:99" x14ac:dyDescent="0.3">
      <c r="A14" s="63" t="s">
        <v>16</v>
      </c>
      <c r="B14" s="64">
        <v>0.1522</v>
      </c>
      <c r="C14" s="64">
        <v>6.5199999999999994E-2</v>
      </c>
      <c r="D14" s="64">
        <v>2.1700000000000001E-2</v>
      </c>
      <c r="E14" s="64">
        <v>2.1700000000000001E-2</v>
      </c>
      <c r="F14" s="64">
        <v>0.21740000000000001</v>
      </c>
      <c r="G14" s="64">
        <v>0.13039999999999999</v>
      </c>
      <c r="H14" s="64">
        <v>0</v>
      </c>
      <c r="I14" s="64">
        <v>0.1087</v>
      </c>
      <c r="J14" s="64">
        <v>6.5199999999999994E-2</v>
      </c>
      <c r="K14" s="64">
        <v>0.21740000000000001</v>
      </c>
    </row>
    <row r="15" spans="1:99" x14ac:dyDescent="0.3">
      <c r="A15" s="63" t="s">
        <v>17</v>
      </c>
      <c r="B15" s="64">
        <v>0</v>
      </c>
      <c r="C15" s="64">
        <v>5.8799999999999998E-2</v>
      </c>
      <c r="D15" s="64">
        <v>0</v>
      </c>
      <c r="E15" s="64">
        <v>0.17649999999999999</v>
      </c>
      <c r="F15" s="64">
        <v>5.8799999999999998E-2</v>
      </c>
      <c r="G15" s="64">
        <v>0</v>
      </c>
      <c r="H15" s="64">
        <v>0</v>
      </c>
      <c r="I15" s="64">
        <v>5.8799999999999998E-2</v>
      </c>
      <c r="J15" s="64">
        <v>0.1176</v>
      </c>
      <c r="K15" s="64">
        <v>0.47060000000000002</v>
      </c>
    </row>
    <row r="16" spans="1:99" x14ac:dyDescent="0.3">
      <c r="A16" s="62" t="s">
        <v>3</v>
      </c>
      <c r="B16" s="75">
        <v>0.1071</v>
      </c>
      <c r="C16" s="75">
        <v>2.12E-2</v>
      </c>
      <c r="D16" s="75">
        <v>1.8800000000000001E-2</v>
      </c>
      <c r="E16" s="75">
        <v>5.4100000000000002E-2</v>
      </c>
      <c r="F16" s="75">
        <v>0.17760000000000001</v>
      </c>
      <c r="G16" s="75">
        <v>0.12</v>
      </c>
      <c r="H16" s="75">
        <v>3.6499999999999998E-2</v>
      </c>
      <c r="I16" s="75">
        <v>7.0599999999999996E-2</v>
      </c>
      <c r="J16" s="75">
        <v>5.6500000000000002E-2</v>
      </c>
      <c r="K16" s="75">
        <v>0.32350000000000001</v>
      </c>
    </row>
    <row r="17" spans="1:11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2"/>
      <c r="K17" s="71"/>
    </row>
  </sheetData>
  <mergeCells count="2">
    <mergeCell ref="A3:A4"/>
    <mergeCell ref="B3:K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6"/>
  <sheetViews>
    <sheetView showGridLines="0" zoomScale="120" zoomScaleNormal="120" workbookViewId="0">
      <selection sqref="A1:XFD1"/>
    </sheetView>
  </sheetViews>
  <sheetFormatPr defaultColWidth="37.7109375" defaultRowHeight="18.75" x14ac:dyDescent="0.3"/>
  <cols>
    <col min="1" max="1" width="37" style="5" customWidth="1"/>
    <col min="2" max="6" width="18.5703125" style="5" customWidth="1"/>
    <col min="7" max="9" width="10.5703125" style="5" customWidth="1"/>
    <col min="10" max="10" width="10.5703125" style="21" customWidth="1"/>
    <col min="11" max="11" width="10.5703125" style="5" customWidth="1"/>
    <col min="12" max="12" width="8.28515625" style="18" customWidth="1"/>
    <col min="13" max="13" width="8.28515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212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" customHeigh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.75" customHeight="1" x14ac:dyDescent="0.3">
      <c r="A3" s="123" t="s">
        <v>19</v>
      </c>
      <c r="B3" s="123" t="s">
        <v>136</v>
      </c>
      <c r="C3" s="123"/>
      <c r="D3" s="123"/>
      <c r="E3" s="123"/>
      <c r="F3" s="123"/>
    </row>
    <row r="4" spans="1:99" ht="27.75" customHeight="1" x14ac:dyDescent="0.3">
      <c r="A4" s="123"/>
      <c r="B4" s="70" t="s">
        <v>137</v>
      </c>
      <c r="C4" s="70" t="s">
        <v>138</v>
      </c>
      <c r="D4" s="70" t="s">
        <v>139</v>
      </c>
      <c r="E4" s="70" t="s">
        <v>140</v>
      </c>
      <c r="F4" s="70" t="s">
        <v>141</v>
      </c>
    </row>
    <row r="5" spans="1:99" x14ac:dyDescent="0.3">
      <c r="A5" s="63" t="s">
        <v>12</v>
      </c>
      <c r="B5" s="64">
        <v>0.65449999999999997</v>
      </c>
      <c r="C5" s="64">
        <v>0.21820000000000001</v>
      </c>
      <c r="D5" s="64">
        <v>1.8200000000000001E-2</v>
      </c>
      <c r="E5" s="64">
        <v>0</v>
      </c>
      <c r="F5" s="64">
        <v>0.1091</v>
      </c>
    </row>
    <row r="6" spans="1:99" x14ac:dyDescent="0.3">
      <c r="A6" s="63" t="s">
        <v>11</v>
      </c>
      <c r="B6" s="64">
        <v>0.65620000000000001</v>
      </c>
      <c r="C6" s="64">
        <v>0.1875</v>
      </c>
      <c r="D6" s="64">
        <v>1.5599999999999999E-2</v>
      </c>
      <c r="E6" s="64">
        <v>0</v>
      </c>
      <c r="F6" s="64">
        <v>0.1406</v>
      </c>
    </row>
    <row r="7" spans="1:99" x14ac:dyDescent="0.3">
      <c r="A7" s="63" t="s">
        <v>10</v>
      </c>
      <c r="B7" s="64">
        <v>0.54759999999999998</v>
      </c>
      <c r="C7" s="64">
        <v>0.20630000000000001</v>
      </c>
      <c r="D7" s="64">
        <v>8.7300000000000003E-2</v>
      </c>
      <c r="E7" s="64">
        <v>1.5900000000000001E-2</v>
      </c>
      <c r="F7" s="64">
        <v>0.1429</v>
      </c>
    </row>
    <row r="8" spans="1:99" x14ac:dyDescent="0.3">
      <c r="A8" s="63" t="s">
        <v>14</v>
      </c>
      <c r="B8" s="64">
        <v>0.56999999999999995</v>
      </c>
      <c r="C8" s="64">
        <v>0.16</v>
      </c>
      <c r="D8" s="64">
        <v>0.05</v>
      </c>
      <c r="E8" s="64">
        <v>0.01</v>
      </c>
      <c r="F8" s="64">
        <v>0.21</v>
      </c>
    </row>
    <row r="9" spans="1:99" x14ac:dyDescent="0.3">
      <c r="A9" s="63" t="s">
        <v>13</v>
      </c>
      <c r="B9" s="64">
        <v>0.51480000000000004</v>
      </c>
      <c r="C9" s="64">
        <v>0.21890000000000001</v>
      </c>
      <c r="D9" s="64">
        <v>5.9200000000000003E-2</v>
      </c>
      <c r="E9" s="64">
        <v>4.7300000000000002E-2</v>
      </c>
      <c r="F9" s="64">
        <v>0.1598</v>
      </c>
    </row>
    <row r="10" spans="1:99" x14ac:dyDescent="0.3">
      <c r="A10" s="63" t="s">
        <v>221</v>
      </c>
      <c r="B10" s="64">
        <v>0.69230000000000003</v>
      </c>
      <c r="C10" s="64">
        <v>7.6899999999999996E-2</v>
      </c>
      <c r="D10" s="64">
        <v>0</v>
      </c>
      <c r="E10" s="64">
        <v>7.6899999999999996E-2</v>
      </c>
      <c r="F10" s="64">
        <v>0.15379999999999999</v>
      </c>
    </row>
    <row r="11" spans="1:99" x14ac:dyDescent="0.3">
      <c r="A11" s="63" t="s">
        <v>8</v>
      </c>
      <c r="B11" s="64">
        <v>0.4</v>
      </c>
      <c r="C11" s="64">
        <v>0.1714</v>
      </c>
      <c r="D11" s="64">
        <v>2.86E-2</v>
      </c>
      <c r="E11" s="64">
        <v>0.1143</v>
      </c>
      <c r="F11" s="64">
        <v>0.28570000000000001</v>
      </c>
    </row>
    <row r="12" spans="1:99" x14ac:dyDescent="0.3">
      <c r="A12" s="63" t="s">
        <v>9</v>
      </c>
      <c r="B12" s="64">
        <v>0.51090000000000002</v>
      </c>
      <c r="C12" s="64">
        <v>0.16789999999999999</v>
      </c>
      <c r="D12" s="64">
        <v>7.2999999999999995E-2</v>
      </c>
      <c r="E12" s="64">
        <v>3.6499999999999998E-2</v>
      </c>
      <c r="F12" s="64">
        <v>0.2117</v>
      </c>
    </row>
    <row r="13" spans="1:99" x14ac:dyDescent="0.3">
      <c r="A13" s="63" t="s">
        <v>15</v>
      </c>
      <c r="B13" s="64">
        <v>0.54549999999999998</v>
      </c>
      <c r="C13" s="64">
        <v>0.1477</v>
      </c>
      <c r="D13" s="64">
        <v>5.6800000000000003E-2</v>
      </c>
      <c r="E13" s="64">
        <v>3.4099999999999998E-2</v>
      </c>
      <c r="F13" s="64">
        <v>0.21590000000000001</v>
      </c>
    </row>
    <row r="14" spans="1:99" x14ac:dyDescent="0.3">
      <c r="A14" s="63" t="s">
        <v>16</v>
      </c>
      <c r="B14" s="64">
        <v>0.5</v>
      </c>
      <c r="C14" s="64">
        <v>0.3261</v>
      </c>
      <c r="D14" s="64">
        <v>0</v>
      </c>
      <c r="E14" s="64">
        <v>4.3499999999999997E-2</v>
      </c>
      <c r="F14" s="64">
        <v>0.13039999999999999</v>
      </c>
    </row>
    <row r="15" spans="1:99" x14ac:dyDescent="0.3">
      <c r="A15" s="63" t="s">
        <v>17</v>
      </c>
      <c r="B15" s="64">
        <v>0.4118</v>
      </c>
      <c r="C15" s="64">
        <v>0.1176</v>
      </c>
      <c r="D15" s="64">
        <v>5.8799999999999998E-2</v>
      </c>
      <c r="E15" s="64">
        <v>0</v>
      </c>
      <c r="F15" s="64">
        <v>0.4118</v>
      </c>
    </row>
    <row r="16" spans="1:99" x14ac:dyDescent="0.3">
      <c r="A16" s="62" t="s">
        <v>3</v>
      </c>
      <c r="B16" s="75">
        <v>0.54349999999999998</v>
      </c>
      <c r="C16" s="75">
        <v>0.1918</v>
      </c>
      <c r="D16" s="75">
        <v>5.2900000000000003E-2</v>
      </c>
      <c r="E16" s="75">
        <v>3.0599999999999999E-2</v>
      </c>
      <c r="F16" s="75">
        <v>0.1812</v>
      </c>
    </row>
  </sheetData>
  <mergeCells count="2">
    <mergeCell ref="A3:A4"/>
    <mergeCell ref="B3:F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7"/>
  <sheetViews>
    <sheetView showGridLines="0" zoomScale="130" zoomScaleNormal="130" workbookViewId="0">
      <selection sqref="A1:XFD1"/>
    </sheetView>
  </sheetViews>
  <sheetFormatPr defaultColWidth="37.7109375" defaultRowHeight="18.75" x14ac:dyDescent="0.3"/>
  <cols>
    <col min="1" max="1" width="28.42578125" style="5" customWidth="1"/>
    <col min="2" max="9" width="10.5703125" style="5" customWidth="1"/>
    <col min="10" max="10" width="10.5703125" style="21" customWidth="1"/>
    <col min="11" max="11" width="10.5703125" style="5" customWidth="1"/>
    <col min="12" max="12" width="8.28515625" style="18" customWidth="1"/>
    <col min="13" max="13" width="8.28515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213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" customHeigh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5.5" customHeight="1" x14ac:dyDescent="0.3">
      <c r="A3" s="131" t="s">
        <v>19</v>
      </c>
      <c r="B3" s="132" t="s">
        <v>114</v>
      </c>
      <c r="C3" s="126" t="s">
        <v>142</v>
      </c>
      <c r="D3" s="127"/>
      <c r="E3" s="127"/>
      <c r="F3" s="127"/>
      <c r="G3" s="127"/>
      <c r="H3" s="127"/>
      <c r="I3" s="127"/>
      <c r="J3" s="127"/>
      <c r="K3" s="128"/>
    </row>
    <row r="4" spans="1:99" ht="48" customHeight="1" x14ac:dyDescent="0.3">
      <c r="A4" s="131"/>
      <c r="B4" s="133"/>
      <c r="C4" s="76" t="s">
        <v>143</v>
      </c>
      <c r="D4" s="76" t="s">
        <v>144</v>
      </c>
      <c r="E4" s="76" t="s">
        <v>145</v>
      </c>
      <c r="F4" s="76" t="s">
        <v>146</v>
      </c>
      <c r="G4" s="76" t="s">
        <v>147</v>
      </c>
      <c r="H4" s="76" t="s">
        <v>150</v>
      </c>
      <c r="I4" s="76" t="s">
        <v>148</v>
      </c>
      <c r="J4" s="76" t="s">
        <v>149</v>
      </c>
      <c r="K4" s="76" t="s">
        <v>2</v>
      </c>
    </row>
    <row r="5" spans="1:99" x14ac:dyDescent="0.3">
      <c r="A5" s="63" t="s">
        <v>12</v>
      </c>
      <c r="B5" s="64">
        <v>0.58179999999999998</v>
      </c>
      <c r="C5" s="64">
        <v>0</v>
      </c>
      <c r="D5" s="64">
        <v>5.45E-2</v>
      </c>
      <c r="E5" s="64">
        <v>0</v>
      </c>
      <c r="F5" s="64">
        <v>7.2700000000000001E-2</v>
      </c>
      <c r="G5" s="64">
        <v>0</v>
      </c>
      <c r="H5" s="64">
        <v>0.1091</v>
      </c>
      <c r="I5" s="64">
        <v>0.1091</v>
      </c>
      <c r="J5" s="64">
        <v>1.8200000000000001E-2</v>
      </c>
      <c r="K5" s="64">
        <v>5.45E-2</v>
      </c>
    </row>
    <row r="6" spans="1:99" x14ac:dyDescent="0.3">
      <c r="A6" s="63" t="s">
        <v>11</v>
      </c>
      <c r="B6" s="64">
        <v>0.71879999999999999</v>
      </c>
      <c r="C6" s="64">
        <v>1.5599999999999999E-2</v>
      </c>
      <c r="D6" s="64">
        <v>1.5599999999999999E-2</v>
      </c>
      <c r="E6" s="64">
        <v>3.1199999999999999E-2</v>
      </c>
      <c r="F6" s="64">
        <v>4.6899999999999997E-2</v>
      </c>
      <c r="G6" s="64">
        <v>0</v>
      </c>
      <c r="H6" s="64">
        <v>0.1094</v>
      </c>
      <c r="I6" s="64">
        <v>3.1199999999999999E-2</v>
      </c>
      <c r="J6" s="64">
        <v>3.1199999999999999E-2</v>
      </c>
      <c r="K6" s="64">
        <v>0</v>
      </c>
    </row>
    <row r="7" spans="1:99" x14ac:dyDescent="0.3">
      <c r="A7" s="63" t="s">
        <v>10</v>
      </c>
      <c r="B7" s="64">
        <v>0.61899999999999999</v>
      </c>
      <c r="C7" s="64">
        <v>7.9000000000000008E-3</v>
      </c>
      <c r="D7" s="64">
        <v>1.5900000000000001E-2</v>
      </c>
      <c r="E7" s="64">
        <v>2.3800000000000002E-2</v>
      </c>
      <c r="F7" s="64">
        <v>3.1699999999999999E-2</v>
      </c>
      <c r="G7" s="64">
        <v>1.5900000000000001E-2</v>
      </c>
      <c r="H7" s="64">
        <v>0.1032</v>
      </c>
      <c r="I7" s="64">
        <v>0.13489999999999999</v>
      </c>
      <c r="J7" s="64">
        <v>2.3800000000000002E-2</v>
      </c>
      <c r="K7" s="64">
        <v>2.3800000000000002E-2</v>
      </c>
    </row>
    <row r="8" spans="1:99" x14ac:dyDescent="0.3">
      <c r="A8" s="63" t="s">
        <v>14</v>
      </c>
      <c r="B8" s="64">
        <v>0.74</v>
      </c>
      <c r="C8" s="64">
        <v>0</v>
      </c>
      <c r="D8" s="64">
        <v>0.02</v>
      </c>
      <c r="E8" s="64">
        <v>0.02</v>
      </c>
      <c r="F8" s="64">
        <v>0.02</v>
      </c>
      <c r="G8" s="64">
        <v>0</v>
      </c>
      <c r="H8" s="64">
        <v>0.05</v>
      </c>
      <c r="I8" s="64">
        <v>0.11</v>
      </c>
      <c r="J8" s="64">
        <v>0.03</v>
      </c>
      <c r="K8" s="64">
        <v>0.01</v>
      </c>
    </row>
    <row r="9" spans="1:99" x14ac:dyDescent="0.3">
      <c r="A9" s="63" t="s">
        <v>13</v>
      </c>
      <c r="B9" s="64">
        <v>0.6391</v>
      </c>
      <c r="C9" s="64">
        <v>0</v>
      </c>
      <c r="D9" s="64">
        <v>1.78E-2</v>
      </c>
      <c r="E9" s="64">
        <v>0</v>
      </c>
      <c r="F9" s="64">
        <v>6.5100000000000005E-2</v>
      </c>
      <c r="G9" s="64">
        <v>1.18E-2</v>
      </c>
      <c r="H9" s="64">
        <v>0.14199999999999999</v>
      </c>
      <c r="I9" s="64">
        <v>0.10059999999999999</v>
      </c>
      <c r="J9" s="64">
        <v>1.78E-2</v>
      </c>
      <c r="K9" s="64">
        <v>5.8999999999999999E-3</v>
      </c>
    </row>
    <row r="10" spans="1:99" x14ac:dyDescent="0.3">
      <c r="A10" s="63" t="s">
        <v>221</v>
      </c>
      <c r="B10" s="64">
        <v>0.69230000000000003</v>
      </c>
      <c r="C10" s="64">
        <v>0</v>
      </c>
      <c r="D10" s="64">
        <v>0</v>
      </c>
      <c r="E10" s="64">
        <v>0</v>
      </c>
      <c r="F10" s="64">
        <v>7.6899999999999996E-2</v>
      </c>
      <c r="G10" s="64">
        <v>0</v>
      </c>
      <c r="H10" s="64">
        <v>7.6899999999999996E-2</v>
      </c>
      <c r="I10" s="64">
        <v>7.6899999999999996E-2</v>
      </c>
      <c r="J10" s="64">
        <v>7.6899999999999996E-2</v>
      </c>
      <c r="K10" s="64">
        <v>0</v>
      </c>
    </row>
    <row r="11" spans="1:99" x14ac:dyDescent="0.3">
      <c r="A11" s="63" t="s">
        <v>8</v>
      </c>
      <c r="B11" s="64">
        <v>0.62860000000000005</v>
      </c>
      <c r="C11" s="64">
        <v>0</v>
      </c>
      <c r="D11" s="64">
        <v>5.7099999999999998E-2</v>
      </c>
      <c r="E11" s="64">
        <v>2.86E-2</v>
      </c>
      <c r="F11" s="64">
        <v>5.7099999999999998E-2</v>
      </c>
      <c r="G11" s="64">
        <v>2.86E-2</v>
      </c>
      <c r="H11" s="64">
        <v>8.5699999999999998E-2</v>
      </c>
      <c r="I11" s="64">
        <v>5.7099999999999998E-2</v>
      </c>
      <c r="J11" s="64">
        <v>2.86E-2</v>
      </c>
      <c r="K11" s="64">
        <v>2.86E-2</v>
      </c>
    </row>
    <row r="12" spans="1:99" x14ac:dyDescent="0.3">
      <c r="A12" s="63" t="s">
        <v>9</v>
      </c>
      <c r="B12" s="64">
        <v>0.58389999999999997</v>
      </c>
      <c r="C12" s="64">
        <v>1.46E-2</v>
      </c>
      <c r="D12" s="64">
        <v>1.46E-2</v>
      </c>
      <c r="E12" s="64">
        <v>2.92E-2</v>
      </c>
      <c r="F12" s="64">
        <v>4.3799999999999999E-2</v>
      </c>
      <c r="G12" s="64">
        <v>7.3000000000000001E-3</v>
      </c>
      <c r="H12" s="64">
        <v>0.1241</v>
      </c>
      <c r="I12" s="64">
        <v>0.1241</v>
      </c>
      <c r="J12" s="64">
        <v>2.92E-2</v>
      </c>
      <c r="K12" s="64">
        <v>2.92E-2</v>
      </c>
    </row>
    <row r="13" spans="1:99" x14ac:dyDescent="0.3">
      <c r="A13" s="63" t="s">
        <v>15</v>
      </c>
      <c r="B13" s="64">
        <v>0.63639999999999997</v>
      </c>
      <c r="C13" s="64">
        <v>0</v>
      </c>
      <c r="D13" s="64">
        <v>0</v>
      </c>
      <c r="E13" s="64">
        <v>1.14E-2</v>
      </c>
      <c r="F13" s="64">
        <v>2.2700000000000001E-2</v>
      </c>
      <c r="G13" s="64">
        <v>3.4099999999999998E-2</v>
      </c>
      <c r="H13" s="64">
        <v>0.18179999999999999</v>
      </c>
      <c r="I13" s="64">
        <v>7.9500000000000001E-2</v>
      </c>
      <c r="J13" s="64">
        <v>3.4099999999999998E-2</v>
      </c>
      <c r="K13" s="64">
        <v>0</v>
      </c>
    </row>
    <row r="14" spans="1:99" x14ac:dyDescent="0.3">
      <c r="A14" s="63" t="s">
        <v>16</v>
      </c>
      <c r="B14" s="64">
        <v>0.63039999999999996</v>
      </c>
      <c r="C14" s="64">
        <v>0</v>
      </c>
      <c r="D14" s="64">
        <v>0</v>
      </c>
      <c r="E14" s="64">
        <v>0</v>
      </c>
      <c r="F14" s="64">
        <v>8.6999999999999994E-2</v>
      </c>
      <c r="G14" s="64">
        <v>0</v>
      </c>
      <c r="H14" s="64">
        <v>0.1739</v>
      </c>
      <c r="I14" s="64">
        <v>0.1087</v>
      </c>
      <c r="J14" s="64">
        <v>0</v>
      </c>
      <c r="K14" s="64">
        <v>0</v>
      </c>
    </row>
    <row r="15" spans="1:99" x14ac:dyDescent="0.3">
      <c r="A15" s="63" t="s">
        <v>17</v>
      </c>
      <c r="B15" s="64">
        <v>0.58819999999999995</v>
      </c>
      <c r="C15" s="64">
        <v>0</v>
      </c>
      <c r="D15" s="64">
        <v>5.8799999999999998E-2</v>
      </c>
      <c r="E15" s="64">
        <v>5.8799999999999998E-2</v>
      </c>
      <c r="F15" s="64">
        <v>5.8799999999999998E-2</v>
      </c>
      <c r="G15" s="64">
        <v>0</v>
      </c>
      <c r="H15" s="64">
        <v>5.8799999999999998E-2</v>
      </c>
      <c r="I15" s="64">
        <v>0.1176</v>
      </c>
      <c r="J15" s="64">
        <v>0</v>
      </c>
      <c r="K15" s="64">
        <v>5.8799999999999998E-2</v>
      </c>
    </row>
    <row r="16" spans="1:99" x14ac:dyDescent="0.3">
      <c r="A16" s="62" t="s">
        <v>3</v>
      </c>
      <c r="B16" s="75">
        <v>0.64</v>
      </c>
      <c r="C16" s="75">
        <v>4.7000000000000002E-3</v>
      </c>
      <c r="D16" s="75">
        <v>1.8800000000000001E-2</v>
      </c>
      <c r="E16" s="75">
        <v>1.6500000000000001E-2</v>
      </c>
      <c r="F16" s="75">
        <v>4.7100000000000003E-2</v>
      </c>
      <c r="G16" s="75">
        <v>1.06E-2</v>
      </c>
      <c r="H16" s="75">
        <v>0.1188</v>
      </c>
      <c r="I16" s="75">
        <v>0.1024</v>
      </c>
      <c r="J16" s="75">
        <v>2.47E-2</v>
      </c>
      <c r="K16" s="75">
        <v>1.6500000000000001E-2</v>
      </c>
    </row>
    <row r="17" spans="1:11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2"/>
      <c r="K17" s="71"/>
    </row>
  </sheetData>
  <mergeCells count="3">
    <mergeCell ref="A3:A4"/>
    <mergeCell ref="C3:K3"/>
    <mergeCell ref="B3:B4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7"/>
  <sheetViews>
    <sheetView showGridLines="0" zoomScale="130" zoomScaleNormal="130" workbookViewId="0">
      <selection sqref="A1:XFD1"/>
    </sheetView>
  </sheetViews>
  <sheetFormatPr defaultColWidth="37.7109375" defaultRowHeight="18.75" x14ac:dyDescent="0.3"/>
  <cols>
    <col min="1" max="1" width="28.42578125" style="5" customWidth="1"/>
    <col min="2" max="9" width="10.5703125" style="5" customWidth="1"/>
    <col min="10" max="10" width="10.5703125" style="21" customWidth="1"/>
    <col min="11" max="11" width="10.5703125" style="5" customWidth="1"/>
    <col min="12" max="12" width="8.28515625" style="18" customWidth="1"/>
    <col min="13" max="13" width="8.28515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214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" customHeigh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.75" customHeight="1" x14ac:dyDescent="0.3">
      <c r="A3" s="134" t="s">
        <v>19</v>
      </c>
      <c r="B3" s="134" t="s">
        <v>151</v>
      </c>
      <c r="C3" s="134"/>
      <c r="D3" s="134"/>
      <c r="E3" s="134"/>
      <c r="F3" s="134"/>
      <c r="G3" s="134"/>
      <c r="H3" s="134"/>
      <c r="I3" s="134"/>
      <c r="J3" s="134"/>
      <c r="K3" s="134"/>
    </row>
    <row r="4" spans="1:99" ht="18.75" customHeight="1" x14ac:dyDescent="0.3">
      <c r="A4" s="134"/>
      <c r="B4" s="134" t="s">
        <v>152</v>
      </c>
      <c r="C4" s="134"/>
      <c r="D4" s="134" t="s">
        <v>153</v>
      </c>
      <c r="E4" s="134"/>
      <c r="F4" s="134" t="s">
        <v>154</v>
      </c>
      <c r="G4" s="134"/>
      <c r="H4" s="134" t="s">
        <v>155</v>
      </c>
      <c r="I4" s="134"/>
      <c r="J4" s="134" t="s">
        <v>156</v>
      </c>
      <c r="K4" s="134"/>
    </row>
    <row r="5" spans="1:99" x14ac:dyDescent="0.3">
      <c r="A5" s="134"/>
      <c r="B5" s="70" t="s">
        <v>157</v>
      </c>
      <c r="C5" s="70" t="s">
        <v>158</v>
      </c>
      <c r="D5" s="70" t="s">
        <v>157</v>
      </c>
      <c r="E5" s="70" t="s">
        <v>158</v>
      </c>
      <c r="F5" s="70" t="s">
        <v>157</v>
      </c>
      <c r="G5" s="70" t="s">
        <v>158</v>
      </c>
      <c r="H5" s="70" t="s">
        <v>157</v>
      </c>
      <c r="I5" s="70" t="s">
        <v>158</v>
      </c>
      <c r="J5" s="70" t="s">
        <v>157</v>
      </c>
      <c r="K5" s="70" t="s">
        <v>158</v>
      </c>
    </row>
    <row r="6" spans="1:99" x14ac:dyDescent="0.3">
      <c r="A6" s="63" t="s">
        <v>12</v>
      </c>
      <c r="B6" s="64">
        <v>0</v>
      </c>
      <c r="C6" s="64">
        <v>0</v>
      </c>
      <c r="D6" s="64">
        <v>0</v>
      </c>
      <c r="E6" s="64">
        <v>0</v>
      </c>
      <c r="F6" s="64">
        <v>0.5</v>
      </c>
      <c r="G6" s="64">
        <v>0.31819999999999998</v>
      </c>
      <c r="H6" s="64">
        <v>0</v>
      </c>
      <c r="I6" s="64">
        <v>0</v>
      </c>
      <c r="J6" s="64">
        <v>0</v>
      </c>
      <c r="K6" s="64">
        <v>0</v>
      </c>
    </row>
    <row r="7" spans="1:99" x14ac:dyDescent="0.3">
      <c r="A7" s="63" t="s">
        <v>11</v>
      </c>
      <c r="B7" s="64">
        <v>0</v>
      </c>
      <c r="C7" s="64">
        <v>0</v>
      </c>
      <c r="D7" s="64">
        <v>0</v>
      </c>
      <c r="E7" s="64">
        <v>0</v>
      </c>
      <c r="F7" s="64">
        <v>0.33329999999999999</v>
      </c>
      <c r="G7" s="64">
        <v>0.66669999999999996</v>
      </c>
      <c r="H7" s="64">
        <v>0</v>
      </c>
      <c r="I7" s="64">
        <v>0</v>
      </c>
      <c r="J7" s="64">
        <v>0</v>
      </c>
      <c r="K7" s="64">
        <v>0</v>
      </c>
    </row>
    <row r="8" spans="1:99" x14ac:dyDescent="0.3">
      <c r="A8" s="63" t="s">
        <v>10</v>
      </c>
      <c r="B8" s="64">
        <v>0</v>
      </c>
      <c r="C8" s="64">
        <v>5.8799999999999998E-2</v>
      </c>
      <c r="D8" s="64">
        <v>0</v>
      </c>
      <c r="E8" s="64">
        <v>0</v>
      </c>
      <c r="F8" s="64">
        <v>0.29409999999999997</v>
      </c>
      <c r="G8" s="64">
        <v>0.47060000000000002</v>
      </c>
      <c r="H8" s="64">
        <v>0</v>
      </c>
      <c r="I8" s="64">
        <v>0</v>
      </c>
      <c r="J8" s="64">
        <v>0</v>
      </c>
      <c r="K8" s="64">
        <v>0</v>
      </c>
    </row>
    <row r="9" spans="1:99" x14ac:dyDescent="0.3">
      <c r="A9" s="63" t="s">
        <v>14</v>
      </c>
      <c r="B9" s="64">
        <v>0</v>
      </c>
      <c r="C9" s="64">
        <v>0</v>
      </c>
      <c r="D9" s="64">
        <v>0</v>
      </c>
      <c r="E9" s="64">
        <v>0</v>
      </c>
      <c r="F9" s="64">
        <v>0.25</v>
      </c>
      <c r="G9" s="64">
        <v>0.5</v>
      </c>
      <c r="H9" s="64">
        <v>0</v>
      </c>
      <c r="I9" s="64">
        <v>0</v>
      </c>
      <c r="J9" s="64">
        <v>0</v>
      </c>
      <c r="K9" s="64">
        <v>0</v>
      </c>
    </row>
    <row r="10" spans="1:99" x14ac:dyDescent="0.3">
      <c r="A10" s="63" t="s">
        <v>13</v>
      </c>
      <c r="B10" s="64">
        <v>6.5199999999999994E-2</v>
      </c>
      <c r="C10" s="64">
        <v>6.5199999999999994E-2</v>
      </c>
      <c r="D10" s="64">
        <v>0</v>
      </c>
      <c r="E10" s="64">
        <v>2.1700000000000001E-2</v>
      </c>
      <c r="F10" s="64">
        <v>0.30430000000000001</v>
      </c>
      <c r="G10" s="64">
        <v>0.5</v>
      </c>
      <c r="H10" s="64">
        <v>0</v>
      </c>
      <c r="I10" s="64">
        <v>0</v>
      </c>
      <c r="J10" s="64">
        <v>0</v>
      </c>
      <c r="K10" s="64">
        <v>0</v>
      </c>
    </row>
    <row r="11" spans="1:99" x14ac:dyDescent="0.3">
      <c r="A11" s="63" t="s">
        <v>221</v>
      </c>
      <c r="B11" s="64">
        <v>0</v>
      </c>
      <c r="C11" s="64">
        <v>0</v>
      </c>
      <c r="D11" s="64">
        <v>0</v>
      </c>
      <c r="E11" s="64">
        <v>0</v>
      </c>
      <c r="F11" s="64">
        <v>0.45450000000000002</v>
      </c>
      <c r="G11" s="64">
        <v>0.2727</v>
      </c>
      <c r="H11" s="64">
        <v>0</v>
      </c>
      <c r="I11" s="64">
        <v>0</v>
      </c>
      <c r="J11" s="64">
        <v>0</v>
      </c>
      <c r="K11" s="64">
        <v>9.0899999999999995E-2</v>
      </c>
    </row>
    <row r="12" spans="1:99" x14ac:dyDescent="0.3">
      <c r="A12" s="63" t="s">
        <v>8</v>
      </c>
      <c r="B12" s="64">
        <v>0</v>
      </c>
      <c r="C12" s="64">
        <v>3.6999999999999998E-2</v>
      </c>
      <c r="D12" s="64">
        <v>0</v>
      </c>
      <c r="E12" s="64">
        <v>0</v>
      </c>
      <c r="F12" s="64">
        <v>0.29630000000000001</v>
      </c>
      <c r="G12" s="64">
        <v>0.59260000000000002</v>
      </c>
      <c r="H12" s="64">
        <v>0</v>
      </c>
      <c r="I12" s="64">
        <v>0</v>
      </c>
      <c r="J12" s="64">
        <v>0</v>
      </c>
      <c r="K12" s="64">
        <v>3.6999999999999998E-2</v>
      </c>
    </row>
    <row r="13" spans="1:99" x14ac:dyDescent="0.3">
      <c r="A13" s="63" t="s">
        <v>9</v>
      </c>
      <c r="B13" s="64">
        <v>0</v>
      </c>
      <c r="C13" s="64">
        <v>0</v>
      </c>
      <c r="D13" s="64">
        <v>0</v>
      </c>
      <c r="E13" s="64">
        <v>0</v>
      </c>
      <c r="F13" s="64">
        <v>0.5625</v>
      </c>
      <c r="G13" s="64">
        <v>0.35420000000000001</v>
      </c>
      <c r="H13" s="64">
        <v>0</v>
      </c>
      <c r="I13" s="64">
        <v>0</v>
      </c>
      <c r="J13" s="64">
        <v>0</v>
      </c>
      <c r="K13" s="64">
        <v>0</v>
      </c>
    </row>
    <row r="14" spans="1:99" x14ac:dyDescent="0.3">
      <c r="A14" s="63" t="s">
        <v>15</v>
      </c>
      <c r="B14" s="64">
        <v>0</v>
      </c>
      <c r="C14" s="64">
        <v>5.2600000000000001E-2</v>
      </c>
      <c r="D14" s="64">
        <v>5.2600000000000001E-2</v>
      </c>
      <c r="E14" s="64">
        <v>0</v>
      </c>
      <c r="F14" s="64">
        <v>0.42109999999999997</v>
      </c>
      <c r="G14" s="64">
        <v>0.42109999999999997</v>
      </c>
      <c r="H14" s="64">
        <v>0</v>
      </c>
      <c r="I14" s="64">
        <v>0</v>
      </c>
      <c r="J14" s="64">
        <v>0</v>
      </c>
      <c r="K14" s="64">
        <v>0</v>
      </c>
    </row>
    <row r="15" spans="1:99" x14ac:dyDescent="0.3">
      <c r="A15" s="63" t="s">
        <v>16</v>
      </c>
      <c r="B15" s="64">
        <v>0.1111</v>
      </c>
      <c r="C15" s="64">
        <v>0</v>
      </c>
      <c r="D15" s="64">
        <v>0</v>
      </c>
      <c r="E15" s="64">
        <v>0</v>
      </c>
      <c r="F15" s="64">
        <v>0.22220000000000001</v>
      </c>
      <c r="G15" s="64">
        <v>0.66669999999999996</v>
      </c>
      <c r="H15" s="64">
        <v>0</v>
      </c>
      <c r="I15" s="64">
        <v>0</v>
      </c>
      <c r="J15" s="64">
        <v>0</v>
      </c>
      <c r="K15" s="64">
        <v>0</v>
      </c>
    </row>
    <row r="16" spans="1:99" x14ac:dyDescent="0.3">
      <c r="A16" s="63" t="s">
        <v>17</v>
      </c>
      <c r="B16" s="64">
        <v>0</v>
      </c>
      <c r="C16" s="64">
        <v>0</v>
      </c>
      <c r="D16" s="64">
        <v>0</v>
      </c>
      <c r="E16" s="64">
        <v>0</v>
      </c>
      <c r="F16" s="64">
        <v>0.42859999999999998</v>
      </c>
      <c r="G16" s="64">
        <v>0.28570000000000001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">
      <c r="A17" s="70" t="s">
        <v>3</v>
      </c>
      <c r="B17" s="64">
        <v>1.7899999999999999E-2</v>
      </c>
      <c r="C17" s="64">
        <v>2.6800000000000001E-2</v>
      </c>
      <c r="D17" s="64">
        <v>4.4999999999999997E-3</v>
      </c>
      <c r="E17" s="64">
        <v>4.4999999999999997E-3</v>
      </c>
      <c r="F17" s="64">
        <v>0.39290000000000003</v>
      </c>
      <c r="G17" s="64">
        <v>0.44640000000000002</v>
      </c>
      <c r="H17" s="64">
        <v>0</v>
      </c>
      <c r="I17" s="64">
        <v>0</v>
      </c>
      <c r="J17" s="64">
        <v>0</v>
      </c>
      <c r="K17" s="64">
        <v>8.8999999999999999E-3</v>
      </c>
    </row>
  </sheetData>
  <mergeCells count="7">
    <mergeCell ref="A3:A5"/>
    <mergeCell ref="B3:K3"/>
    <mergeCell ref="B4:C4"/>
    <mergeCell ref="D4:E4"/>
    <mergeCell ref="F4:G4"/>
    <mergeCell ref="H4:I4"/>
    <mergeCell ref="J4:K4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7"/>
  <sheetViews>
    <sheetView showGridLines="0" zoomScale="130" zoomScaleNormal="130" workbookViewId="0">
      <selection activeCell="B13" sqref="B13"/>
    </sheetView>
  </sheetViews>
  <sheetFormatPr defaultColWidth="37.7109375" defaultRowHeight="18.75" x14ac:dyDescent="0.3"/>
  <cols>
    <col min="1" max="1" width="35.140625" style="5" customWidth="1"/>
    <col min="2" max="7" width="16.28515625" style="5" customWidth="1"/>
    <col min="8" max="9" width="10.5703125" style="5" customWidth="1"/>
    <col min="10" max="10" width="10.5703125" style="21" customWidth="1"/>
    <col min="11" max="11" width="10.5703125" style="5" customWidth="1"/>
    <col min="12" max="12" width="8.28515625" style="18" customWidth="1"/>
    <col min="13" max="13" width="8.28515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215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" customHeigh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.75" customHeight="1" x14ac:dyDescent="0.3">
      <c r="A3" s="123" t="s">
        <v>19</v>
      </c>
      <c r="B3" s="123" t="s">
        <v>159</v>
      </c>
      <c r="C3" s="123"/>
      <c r="D3" s="123"/>
      <c r="E3" s="123"/>
      <c r="F3" s="123"/>
      <c r="G3" s="123"/>
    </row>
    <row r="4" spans="1:99" x14ac:dyDescent="0.3">
      <c r="A4" s="123"/>
      <c r="B4" s="123" t="s">
        <v>160</v>
      </c>
      <c r="C4" s="123"/>
      <c r="D4" s="123" t="s">
        <v>161</v>
      </c>
      <c r="E4" s="123"/>
      <c r="F4" s="123" t="s">
        <v>162</v>
      </c>
      <c r="G4" s="123"/>
    </row>
    <row r="5" spans="1:99" x14ac:dyDescent="0.3">
      <c r="A5" s="123"/>
      <c r="B5" s="62" t="s">
        <v>157</v>
      </c>
      <c r="C5" s="62" t="s">
        <v>158</v>
      </c>
      <c r="D5" s="62" t="s">
        <v>157</v>
      </c>
      <c r="E5" s="62" t="s">
        <v>158</v>
      </c>
      <c r="F5" s="62" t="s">
        <v>157</v>
      </c>
      <c r="G5" s="62" t="s">
        <v>158</v>
      </c>
    </row>
    <row r="6" spans="1:99" x14ac:dyDescent="0.3">
      <c r="A6" s="63" t="s">
        <v>12</v>
      </c>
      <c r="B6" s="64">
        <v>0.54549999999999998</v>
      </c>
      <c r="C6" s="64">
        <v>0.36359999999999998</v>
      </c>
      <c r="D6" s="64">
        <v>0</v>
      </c>
      <c r="E6" s="64">
        <v>0</v>
      </c>
      <c r="F6" s="64">
        <v>0</v>
      </c>
      <c r="G6" s="64">
        <v>0</v>
      </c>
    </row>
    <row r="7" spans="1:99" x14ac:dyDescent="0.3">
      <c r="A7" s="63" t="s">
        <v>11</v>
      </c>
      <c r="B7" s="64">
        <v>0.33329999999999999</v>
      </c>
      <c r="C7" s="64">
        <v>0.66669999999999996</v>
      </c>
      <c r="D7" s="64">
        <v>0</v>
      </c>
      <c r="E7" s="64">
        <v>0</v>
      </c>
      <c r="F7" s="64">
        <v>0</v>
      </c>
      <c r="G7" s="64">
        <v>0</v>
      </c>
    </row>
    <row r="8" spans="1:99" x14ac:dyDescent="0.3">
      <c r="A8" s="63" t="s">
        <v>10</v>
      </c>
      <c r="B8" s="64">
        <v>0.23530000000000001</v>
      </c>
      <c r="C8" s="64">
        <v>0.35289999999999999</v>
      </c>
      <c r="D8" s="64">
        <v>5.8799999999999998E-2</v>
      </c>
      <c r="E8" s="64">
        <v>0.1176</v>
      </c>
      <c r="F8" s="64">
        <v>0</v>
      </c>
      <c r="G8" s="64">
        <v>5.8799999999999998E-2</v>
      </c>
    </row>
    <row r="9" spans="1:99" x14ac:dyDescent="0.3">
      <c r="A9" s="63" t="s">
        <v>14</v>
      </c>
      <c r="B9" s="64">
        <v>0.25</v>
      </c>
      <c r="C9" s="64">
        <v>0.16669999999999999</v>
      </c>
      <c r="D9" s="64">
        <v>0</v>
      </c>
      <c r="E9" s="64">
        <v>0.33329999999999999</v>
      </c>
      <c r="F9" s="64">
        <v>0</v>
      </c>
      <c r="G9" s="64">
        <v>8.3299999999999999E-2</v>
      </c>
    </row>
    <row r="10" spans="1:99" x14ac:dyDescent="0.3">
      <c r="A10" s="63" t="s">
        <v>13</v>
      </c>
      <c r="B10" s="64">
        <v>0.28260000000000002</v>
      </c>
      <c r="C10" s="64">
        <v>0.45650000000000002</v>
      </c>
      <c r="D10" s="64">
        <v>4.3499999999999997E-2</v>
      </c>
      <c r="E10" s="64">
        <v>6.5199999999999994E-2</v>
      </c>
      <c r="F10" s="64">
        <v>4.3499999999999997E-2</v>
      </c>
      <c r="G10" s="64">
        <v>8.6999999999999994E-2</v>
      </c>
    </row>
    <row r="11" spans="1:99" x14ac:dyDescent="0.3">
      <c r="A11" s="63" t="s">
        <v>221</v>
      </c>
      <c r="B11" s="64">
        <v>0.18179999999999999</v>
      </c>
      <c r="C11" s="64">
        <v>0.36359999999999998</v>
      </c>
      <c r="D11" s="64">
        <v>0.2727</v>
      </c>
      <c r="E11" s="64">
        <v>0</v>
      </c>
      <c r="F11" s="64">
        <v>0</v>
      </c>
      <c r="G11" s="64">
        <v>0</v>
      </c>
    </row>
    <row r="12" spans="1:99" x14ac:dyDescent="0.3">
      <c r="A12" s="63" t="s">
        <v>8</v>
      </c>
      <c r="B12" s="64">
        <v>0.29630000000000001</v>
      </c>
      <c r="C12" s="64">
        <v>0.59260000000000002</v>
      </c>
      <c r="D12" s="64">
        <v>0</v>
      </c>
      <c r="E12" s="64">
        <v>7.4099999999999999E-2</v>
      </c>
      <c r="F12" s="64">
        <v>0</v>
      </c>
      <c r="G12" s="64">
        <v>0</v>
      </c>
    </row>
    <row r="13" spans="1:99" x14ac:dyDescent="0.3">
      <c r="A13" s="63" t="s">
        <v>9</v>
      </c>
      <c r="B13" s="64">
        <v>0.52080000000000004</v>
      </c>
      <c r="C13" s="64">
        <v>0.27079999999999999</v>
      </c>
      <c r="D13" s="64">
        <v>0</v>
      </c>
      <c r="E13" s="64">
        <v>4.1700000000000001E-2</v>
      </c>
      <c r="F13" s="64">
        <v>4.1700000000000001E-2</v>
      </c>
      <c r="G13" s="64">
        <v>6.25E-2</v>
      </c>
    </row>
    <row r="14" spans="1:99" x14ac:dyDescent="0.3">
      <c r="A14" s="63" t="s">
        <v>15</v>
      </c>
      <c r="B14" s="64">
        <v>0.42109999999999997</v>
      </c>
      <c r="C14" s="64">
        <v>0.47370000000000001</v>
      </c>
      <c r="D14" s="64">
        <v>5.2600000000000001E-2</v>
      </c>
      <c r="E14" s="64">
        <v>0</v>
      </c>
      <c r="F14" s="64">
        <v>5.2600000000000001E-2</v>
      </c>
      <c r="G14" s="64">
        <v>0</v>
      </c>
    </row>
    <row r="15" spans="1:99" x14ac:dyDescent="0.3">
      <c r="A15" s="63" t="s">
        <v>16</v>
      </c>
      <c r="B15" s="64">
        <v>0.1111</v>
      </c>
      <c r="C15" s="64">
        <v>0.55559999999999998</v>
      </c>
      <c r="D15" s="64">
        <v>0</v>
      </c>
      <c r="E15" s="64">
        <v>0.1111</v>
      </c>
      <c r="F15" s="64">
        <v>0.22220000000000001</v>
      </c>
      <c r="G15" s="64">
        <v>0</v>
      </c>
    </row>
    <row r="16" spans="1:99" x14ac:dyDescent="0.3">
      <c r="A16" s="63" t="s">
        <v>17</v>
      </c>
      <c r="B16" s="64">
        <v>0.42859999999999998</v>
      </c>
      <c r="C16" s="64">
        <v>0.28570000000000001</v>
      </c>
      <c r="D16" s="64">
        <v>0</v>
      </c>
      <c r="E16" s="64">
        <v>0</v>
      </c>
      <c r="F16" s="64">
        <v>0</v>
      </c>
      <c r="G16" s="64">
        <v>0</v>
      </c>
    </row>
    <row r="17" spans="1:7" x14ac:dyDescent="0.3">
      <c r="A17" s="62" t="s">
        <v>3</v>
      </c>
      <c r="B17" s="75">
        <v>0.36159999999999998</v>
      </c>
      <c r="C17" s="75">
        <v>0.40179999999999999</v>
      </c>
      <c r="D17" s="75">
        <v>3.1199999999999999E-2</v>
      </c>
      <c r="E17" s="75">
        <v>6.25E-2</v>
      </c>
      <c r="F17" s="75">
        <v>3.1199999999999999E-2</v>
      </c>
      <c r="G17" s="75">
        <v>4.02E-2</v>
      </c>
    </row>
  </sheetData>
  <mergeCells count="5">
    <mergeCell ref="A3:A5"/>
    <mergeCell ref="B4:C4"/>
    <mergeCell ref="D4:E4"/>
    <mergeCell ref="F4:G4"/>
    <mergeCell ref="B3:G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6"/>
  <sheetViews>
    <sheetView showGridLines="0" zoomScale="130" zoomScaleNormal="130" workbookViewId="0">
      <selection activeCell="A12" sqref="A12"/>
    </sheetView>
  </sheetViews>
  <sheetFormatPr defaultColWidth="37.7109375" defaultRowHeight="18.75" x14ac:dyDescent="0.3"/>
  <cols>
    <col min="1" max="1" width="35.140625" style="5" customWidth="1"/>
    <col min="2" max="7" width="16.28515625" style="5" customWidth="1"/>
    <col min="8" max="9" width="10.5703125" style="5" customWidth="1"/>
    <col min="10" max="10" width="10.5703125" style="21" customWidth="1"/>
    <col min="11" max="11" width="10.5703125" style="5" customWidth="1"/>
    <col min="12" max="12" width="8.28515625" style="18" customWidth="1"/>
    <col min="13" max="13" width="8.28515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216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.75" customHeight="1" x14ac:dyDescent="0.3">
      <c r="A3" s="134" t="s">
        <v>19</v>
      </c>
      <c r="B3" s="134" t="s">
        <v>163</v>
      </c>
      <c r="C3" s="134"/>
      <c r="D3" s="134"/>
      <c r="E3" s="134"/>
      <c r="F3" s="134"/>
      <c r="G3" s="134"/>
    </row>
    <row r="4" spans="1:99" ht="37.5" x14ac:dyDescent="0.3">
      <c r="A4" s="134"/>
      <c r="B4" s="70" t="s">
        <v>164</v>
      </c>
      <c r="C4" s="70" t="s">
        <v>165</v>
      </c>
      <c r="D4" s="70" t="s">
        <v>166</v>
      </c>
      <c r="E4" s="70" t="s">
        <v>167</v>
      </c>
      <c r="F4" s="70" t="s">
        <v>168</v>
      </c>
      <c r="G4" s="70" t="s">
        <v>95</v>
      </c>
    </row>
    <row r="5" spans="1:99" x14ac:dyDescent="0.3">
      <c r="A5" s="63" t="s">
        <v>12</v>
      </c>
      <c r="B5" s="64">
        <v>0.63639999999999997</v>
      </c>
      <c r="C5" s="64">
        <v>0.13639999999999999</v>
      </c>
      <c r="D5" s="64">
        <v>0.13639999999999999</v>
      </c>
      <c r="E5" s="64">
        <v>0</v>
      </c>
      <c r="F5" s="64">
        <v>0</v>
      </c>
      <c r="G5" s="64">
        <v>9.0899999999999995E-2</v>
      </c>
    </row>
    <row r="6" spans="1:99" x14ac:dyDescent="0.3">
      <c r="A6" s="63" t="s">
        <v>11</v>
      </c>
      <c r="B6" s="64">
        <v>1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</row>
    <row r="7" spans="1:99" x14ac:dyDescent="0.3">
      <c r="A7" s="63" t="s">
        <v>10</v>
      </c>
      <c r="B7" s="64">
        <v>0.82350000000000001</v>
      </c>
      <c r="C7" s="64">
        <v>5.8799999999999998E-2</v>
      </c>
      <c r="D7" s="64">
        <v>5.8799999999999998E-2</v>
      </c>
      <c r="E7" s="64">
        <v>0</v>
      </c>
      <c r="F7" s="64">
        <v>0</v>
      </c>
      <c r="G7" s="64">
        <v>5.8799999999999998E-2</v>
      </c>
    </row>
    <row r="8" spans="1:99" x14ac:dyDescent="0.3">
      <c r="A8" s="63" t="s">
        <v>14</v>
      </c>
      <c r="B8" s="64">
        <v>0.75</v>
      </c>
      <c r="C8" s="64">
        <v>0</v>
      </c>
      <c r="D8" s="64">
        <v>8.3299999999999999E-2</v>
      </c>
      <c r="E8" s="64">
        <v>0</v>
      </c>
      <c r="F8" s="64">
        <v>0</v>
      </c>
      <c r="G8" s="64">
        <v>0.16669999999999999</v>
      </c>
    </row>
    <row r="9" spans="1:99" x14ac:dyDescent="0.3">
      <c r="A9" s="63" t="s">
        <v>13</v>
      </c>
      <c r="B9" s="64">
        <v>0.69569999999999999</v>
      </c>
      <c r="C9" s="64">
        <v>0.23910000000000001</v>
      </c>
      <c r="D9" s="64">
        <v>4.3499999999999997E-2</v>
      </c>
      <c r="E9" s="64">
        <v>2.1700000000000001E-2</v>
      </c>
      <c r="F9" s="64">
        <v>0</v>
      </c>
      <c r="G9" s="64">
        <v>0</v>
      </c>
    </row>
    <row r="10" spans="1:99" x14ac:dyDescent="0.3">
      <c r="A10" s="63" t="s">
        <v>221</v>
      </c>
      <c r="B10" s="64">
        <v>0.45450000000000002</v>
      </c>
      <c r="C10" s="64">
        <v>0.2727</v>
      </c>
      <c r="D10" s="64">
        <v>0.18179999999999999</v>
      </c>
      <c r="E10" s="64">
        <v>0</v>
      </c>
      <c r="F10" s="64">
        <v>0</v>
      </c>
      <c r="G10" s="64">
        <v>9.0899999999999995E-2</v>
      </c>
    </row>
    <row r="11" spans="1:99" x14ac:dyDescent="0.3">
      <c r="A11" s="63" t="s">
        <v>8</v>
      </c>
      <c r="B11" s="64">
        <v>0.62960000000000005</v>
      </c>
      <c r="C11" s="64">
        <v>0.1111</v>
      </c>
      <c r="D11" s="64">
        <v>3.6999999999999998E-2</v>
      </c>
      <c r="E11" s="64">
        <v>0.1852</v>
      </c>
      <c r="F11" s="64">
        <v>0</v>
      </c>
      <c r="G11" s="64">
        <v>3.6999999999999998E-2</v>
      </c>
    </row>
    <row r="12" spans="1:99" x14ac:dyDescent="0.3">
      <c r="A12" s="63" t="s">
        <v>9</v>
      </c>
      <c r="B12" s="64">
        <v>0.625</v>
      </c>
      <c r="C12" s="64">
        <v>8.3299999999999999E-2</v>
      </c>
      <c r="D12" s="64">
        <v>6.25E-2</v>
      </c>
      <c r="E12" s="64">
        <v>0.125</v>
      </c>
      <c r="F12" s="64">
        <v>4.1700000000000001E-2</v>
      </c>
      <c r="G12" s="64">
        <v>6.25E-2</v>
      </c>
    </row>
    <row r="13" spans="1:99" x14ac:dyDescent="0.3">
      <c r="A13" s="63" t="s">
        <v>15</v>
      </c>
      <c r="B13" s="64">
        <v>1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99" x14ac:dyDescent="0.3">
      <c r="A14" s="63" t="s">
        <v>16</v>
      </c>
      <c r="B14" s="64">
        <v>0.55559999999999998</v>
      </c>
      <c r="C14" s="64">
        <v>0.33329999999999999</v>
      </c>
      <c r="D14" s="64">
        <v>0</v>
      </c>
      <c r="E14" s="64">
        <v>0.1111</v>
      </c>
      <c r="F14" s="64">
        <v>0</v>
      </c>
      <c r="G14" s="64">
        <v>0</v>
      </c>
    </row>
    <row r="15" spans="1:99" x14ac:dyDescent="0.3">
      <c r="A15" s="63" t="s">
        <v>17</v>
      </c>
      <c r="B15" s="64">
        <v>0.85709999999999997</v>
      </c>
      <c r="C15" s="64">
        <v>0</v>
      </c>
      <c r="D15" s="64">
        <v>0</v>
      </c>
      <c r="E15" s="64">
        <v>0</v>
      </c>
      <c r="F15" s="64">
        <v>0</v>
      </c>
      <c r="G15" s="64">
        <v>0.1429</v>
      </c>
    </row>
    <row r="16" spans="1:99" x14ac:dyDescent="0.3">
      <c r="A16" s="70" t="s">
        <v>3</v>
      </c>
      <c r="B16" s="64">
        <v>0.70089999999999997</v>
      </c>
      <c r="C16" s="64">
        <v>0.125</v>
      </c>
      <c r="D16" s="64">
        <v>5.8000000000000003E-2</v>
      </c>
      <c r="E16" s="64">
        <v>5.8000000000000003E-2</v>
      </c>
      <c r="F16" s="64">
        <v>8.8999999999999999E-3</v>
      </c>
      <c r="G16" s="64">
        <v>4.9099999999999998E-2</v>
      </c>
    </row>
  </sheetData>
  <mergeCells count="2">
    <mergeCell ref="B3:G3"/>
    <mergeCell ref="A3:A4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6"/>
  <sheetViews>
    <sheetView showGridLines="0" zoomScale="130" zoomScaleNormal="130" workbookViewId="0">
      <selection activeCell="C11" sqref="C11"/>
    </sheetView>
  </sheetViews>
  <sheetFormatPr defaultColWidth="37.7109375" defaultRowHeight="18.75" x14ac:dyDescent="0.3"/>
  <cols>
    <col min="1" max="1" width="35.140625" style="5" customWidth="1"/>
    <col min="2" max="7" width="16.28515625" style="5" customWidth="1"/>
    <col min="8" max="9" width="10.5703125" style="5" customWidth="1"/>
    <col min="10" max="10" width="10.5703125" style="21" customWidth="1"/>
    <col min="11" max="11" width="10.5703125" style="5" customWidth="1"/>
    <col min="12" max="12" width="8.28515625" style="18" customWidth="1"/>
    <col min="13" max="13" width="8.28515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217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.75" customHeight="1" x14ac:dyDescent="0.3">
      <c r="A3" s="123" t="s">
        <v>19</v>
      </c>
      <c r="B3" s="123" t="s">
        <v>169</v>
      </c>
      <c r="C3" s="123"/>
      <c r="D3" s="123"/>
      <c r="E3" s="123"/>
      <c r="F3" s="123"/>
      <c r="G3" s="123"/>
    </row>
    <row r="4" spans="1:99" ht="37.5" x14ac:dyDescent="0.3">
      <c r="A4" s="123"/>
      <c r="B4" s="62" t="s">
        <v>114</v>
      </c>
      <c r="C4" s="62" t="s">
        <v>170</v>
      </c>
      <c r="D4" s="62" t="s">
        <v>171</v>
      </c>
      <c r="E4" s="62" t="s">
        <v>172</v>
      </c>
      <c r="F4" s="62" t="s">
        <v>173</v>
      </c>
      <c r="G4" s="62" t="s">
        <v>95</v>
      </c>
    </row>
    <row r="5" spans="1:99" x14ac:dyDescent="0.3">
      <c r="A5" s="63" t="s">
        <v>12</v>
      </c>
      <c r="B5" s="64">
        <v>0.81820000000000004</v>
      </c>
      <c r="C5" s="64">
        <v>0</v>
      </c>
      <c r="D5" s="64">
        <v>0</v>
      </c>
      <c r="E5" s="64">
        <v>9.0899999999999995E-2</v>
      </c>
      <c r="F5" s="64">
        <v>4.5499999999999999E-2</v>
      </c>
      <c r="G5" s="64">
        <v>4.5499999999999999E-2</v>
      </c>
    </row>
    <row r="6" spans="1:99" x14ac:dyDescent="0.3">
      <c r="A6" s="63" t="s">
        <v>11</v>
      </c>
      <c r="B6" s="64">
        <v>0.83330000000000004</v>
      </c>
      <c r="C6" s="64">
        <v>0</v>
      </c>
      <c r="D6" s="64">
        <v>0</v>
      </c>
      <c r="E6" s="64">
        <v>0.16669999999999999</v>
      </c>
      <c r="F6" s="64">
        <v>0</v>
      </c>
      <c r="G6" s="64">
        <v>0</v>
      </c>
    </row>
    <row r="7" spans="1:99" x14ac:dyDescent="0.3">
      <c r="A7" s="63" t="s">
        <v>10</v>
      </c>
      <c r="B7" s="64">
        <v>0.82350000000000001</v>
      </c>
      <c r="C7" s="64">
        <v>0</v>
      </c>
      <c r="D7" s="64">
        <v>0</v>
      </c>
      <c r="E7" s="64">
        <v>0.1176</v>
      </c>
      <c r="F7" s="64">
        <v>0</v>
      </c>
      <c r="G7" s="64">
        <v>5.8799999999999998E-2</v>
      </c>
    </row>
    <row r="8" spans="1:99" x14ac:dyDescent="0.3">
      <c r="A8" s="63" t="s">
        <v>14</v>
      </c>
      <c r="B8" s="64">
        <v>0.75</v>
      </c>
      <c r="C8" s="64">
        <v>0</v>
      </c>
      <c r="D8" s="64">
        <v>0</v>
      </c>
      <c r="E8" s="64">
        <v>0</v>
      </c>
      <c r="F8" s="64">
        <v>8.3299999999999999E-2</v>
      </c>
      <c r="G8" s="64">
        <v>0.16669999999999999</v>
      </c>
    </row>
    <row r="9" spans="1:99" x14ac:dyDescent="0.3">
      <c r="A9" s="63" t="s">
        <v>13</v>
      </c>
      <c r="B9" s="64">
        <v>0.82609999999999995</v>
      </c>
      <c r="C9" s="64">
        <v>2.1700000000000001E-2</v>
      </c>
      <c r="D9" s="64">
        <v>2.1700000000000001E-2</v>
      </c>
      <c r="E9" s="64">
        <v>4.3499999999999997E-2</v>
      </c>
      <c r="F9" s="64">
        <v>6.5199999999999994E-2</v>
      </c>
      <c r="G9" s="64">
        <v>2.1700000000000001E-2</v>
      </c>
    </row>
    <row r="10" spans="1:99" x14ac:dyDescent="0.3">
      <c r="A10" s="63" t="s">
        <v>221</v>
      </c>
      <c r="B10" s="64">
        <v>0.81820000000000004</v>
      </c>
      <c r="C10" s="64">
        <v>0</v>
      </c>
      <c r="D10" s="64">
        <v>0</v>
      </c>
      <c r="E10" s="64">
        <v>9.0899999999999995E-2</v>
      </c>
      <c r="F10" s="64">
        <v>0</v>
      </c>
      <c r="G10" s="64">
        <v>9.0899999999999995E-2</v>
      </c>
    </row>
    <row r="11" spans="1:99" x14ac:dyDescent="0.3">
      <c r="A11" s="63" t="s">
        <v>8</v>
      </c>
      <c r="B11" s="64">
        <v>0.88890000000000002</v>
      </c>
      <c r="C11" s="64">
        <v>0</v>
      </c>
      <c r="D11" s="64">
        <v>0</v>
      </c>
      <c r="E11" s="64">
        <v>0</v>
      </c>
      <c r="F11" s="64">
        <v>7.4099999999999999E-2</v>
      </c>
      <c r="G11" s="64">
        <v>3.6999999999999998E-2</v>
      </c>
    </row>
    <row r="12" spans="1:99" x14ac:dyDescent="0.3">
      <c r="A12" s="63" t="s">
        <v>9</v>
      </c>
      <c r="B12" s="64">
        <v>0.66669999999999996</v>
      </c>
      <c r="C12" s="64">
        <v>4.1700000000000001E-2</v>
      </c>
      <c r="D12" s="64">
        <v>0</v>
      </c>
      <c r="E12" s="64">
        <v>4.1700000000000001E-2</v>
      </c>
      <c r="F12" s="64">
        <v>0.1875</v>
      </c>
      <c r="G12" s="64">
        <v>6.25E-2</v>
      </c>
    </row>
    <row r="13" spans="1:99" x14ac:dyDescent="0.3">
      <c r="A13" s="63" t="s">
        <v>15</v>
      </c>
      <c r="B13" s="64">
        <v>0.68420000000000003</v>
      </c>
      <c r="C13" s="64">
        <v>0</v>
      </c>
      <c r="D13" s="64">
        <v>5.2600000000000001E-2</v>
      </c>
      <c r="E13" s="64">
        <v>0.1053</v>
      </c>
      <c r="F13" s="64">
        <v>0.15790000000000001</v>
      </c>
      <c r="G13" s="64">
        <v>0</v>
      </c>
    </row>
    <row r="14" spans="1:99" x14ac:dyDescent="0.3">
      <c r="A14" s="63" t="s">
        <v>16</v>
      </c>
      <c r="B14" s="64">
        <v>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99" x14ac:dyDescent="0.3">
      <c r="A15" s="63" t="s">
        <v>17</v>
      </c>
      <c r="B15" s="64">
        <v>0.85709999999999997</v>
      </c>
      <c r="C15" s="64">
        <v>0</v>
      </c>
      <c r="D15" s="64">
        <v>0</v>
      </c>
      <c r="E15" s="64">
        <v>0</v>
      </c>
      <c r="F15" s="64">
        <v>0</v>
      </c>
      <c r="G15" s="64">
        <v>0.1429</v>
      </c>
    </row>
    <row r="16" spans="1:99" x14ac:dyDescent="0.3">
      <c r="A16" s="62" t="s">
        <v>3</v>
      </c>
      <c r="B16" s="75">
        <v>0.79020000000000001</v>
      </c>
      <c r="C16" s="75">
        <v>1.34E-2</v>
      </c>
      <c r="D16" s="75">
        <v>8.8999999999999999E-3</v>
      </c>
      <c r="E16" s="75">
        <v>5.3600000000000002E-2</v>
      </c>
      <c r="F16" s="75">
        <v>8.48E-2</v>
      </c>
      <c r="G16" s="75">
        <v>4.9099999999999998E-2</v>
      </c>
    </row>
  </sheetData>
  <mergeCells count="2">
    <mergeCell ref="A3:A4"/>
    <mergeCell ref="B3:G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8"/>
  <sheetViews>
    <sheetView showGridLines="0" zoomScale="130" zoomScaleNormal="130" workbookViewId="0">
      <pane ySplit="5" topLeftCell="A6" activePane="bottomLeft" state="frozen"/>
      <selection pane="bottomLeft"/>
    </sheetView>
  </sheetViews>
  <sheetFormatPr defaultRowHeight="18.75" x14ac:dyDescent="0.3"/>
  <cols>
    <col min="1" max="1" width="27.28515625" style="5" customWidth="1"/>
    <col min="2" max="3" width="12.5703125" style="34" customWidth="1"/>
    <col min="4" max="4" width="12.5703125" style="7" customWidth="1"/>
    <col min="5" max="5" width="12.5703125" style="34" customWidth="1"/>
    <col min="6" max="6" width="12.5703125" style="7" customWidth="1"/>
    <col min="7" max="7" width="12.5703125" style="6" customWidth="1"/>
    <col min="8" max="8" width="12.5703125" style="7" customWidth="1"/>
    <col min="9" max="9" width="12.5703125" style="6" customWidth="1"/>
    <col min="10" max="10" width="7.140625" style="7" customWidth="1"/>
    <col min="11" max="66" width="9.140625" style="1"/>
    <col min="67" max="16384" width="9.140625" style="5"/>
  </cols>
  <sheetData>
    <row r="1" spans="1:82" s="32" customFormat="1" ht="21.75" customHeight="1" x14ac:dyDescent="0.2">
      <c r="A1" s="28" t="s">
        <v>200</v>
      </c>
      <c r="B1" s="29"/>
      <c r="C1" s="29"/>
      <c r="D1" s="30"/>
      <c r="E1" s="29"/>
      <c r="F1" s="30"/>
      <c r="G1" s="31"/>
      <c r="H1" s="30"/>
      <c r="I1" s="31"/>
      <c r="J1" s="30"/>
    </row>
    <row r="2" spans="1:82" s="33" customFormat="1" ht="2.25" customHeight="1" x14ac:dyDescent="0.2">
      <c r="A2" s="28"/>
      <c r="B2" s="28"/>
      <c r="C2" s="28"/>
      <c r="D2" s="66"/>
      <c r="E2" s="28"/>
      <c r="F2" s="66"/>
      <c r="G2" s="67"/>
      <c r="H2" s="66"/>
      <c r="I2" s="67"/>
      <c r="J2" s="66"/>
    </row>
    <row r="3" spans="1:82" s="28" customFormat="1" ht="17.25" customHeight="1" x14ac:dyDescent="0.2"/>
    <row r="4" spans="1:82" s="33" customFormat="1" ht="22.5" customHeight="1" x14ac:dyDescent="0.2">
      <c r="A4" s="123" t="s">
        <v>19</v>
      </c>
      <c r="B4" s="123" t="s">
        <v>32</v>
      </c>
      <c r="C4" s="123"/>
      <c r="D4" s="123"/>
      <c r="E4" s="123"/>
      <c r="F4" s="123"/>
      <c r="G4" s="123"/>
      <c r="H4" s="123"/>
      <c r="I4" s="123"/>
    </row>
    <row r="5" spans="1:82" s="33" customFormat="1" ht="37.5" x14ac:dyDescent="0.2">
      <c r="A5" s="123"/>
      <c r="B5" s="62" t="s">
        <v>33</v>
      </c>
      <c r="C5" s="62" t="s">
        <v>34</v>
      </c>
      <c r="D5" s="62" t="s">
        <v>35</v>
      </c>
      <c r="E5" s="62" t="s">
        <v>36</v>
      </c>
      <c r="F5" s="62" t="s">
        <v>37</v>
      </c>
      <c r="G5" s="62" t="s">
        <v>38</v>
      </c>
      <c r="H5" s="62" t="s">
        <v>39</v>
      </c>
      <c r="I5" s="62" t="s">
        <v>40</v>
      </c>
    </row>
    <row r="6" spans="1:82" s="3" customFormat="1" ht="21.75" customHeight="1" x14ac:dyDescent="0.3">
      <c r="A6" s="63" t="s">
        <v>12</v>
      </c>
      <c r="B6" s="64">
        <v>5.4699999999999999E-2</v>
      </c>
      <c r="C6" s="64">
        <v>2.5499999999999998E-2</v>
      </c>
      <c r="D6" s="64">
        <v>0.2555</v>
      </c>
      <c r="E6" s="64">
        <v>0.40510000000000002</v>
      </c>
      <c r="F6" s="64">
        <v>0.16059999999999999</v>
      </c>
      <c r="G6" s="64">
        <v>6.2E-2</v>
      </c>
      <c r="H6" s="64">
        <v>1.09E-2</v>
      </c>
      <c r="I6" s="64">
        <v>1.8200000000000001E-2</v>
      </c>
    </row>
    <row r="7" spans="1:82" s="3" customFormat="1" ht="20.25" customHeight="1" x14ac:dyDescent="0.3">
      <c r="A7" s="63" t="s">
        <v>11</v>
      </c>
      <c r="B7" s="64">
        <v>4.41E-2</v>
      </c>
      <c r="C7" s="64">
        <v>4.8500000000000001E-2</v>
      </c>
      <c r="D7" s="64">
        <v>0.1938</v>
      </c>
      <c r="E7" s="64">
        <v>0.41849999999999998</v>
      </c>
      <c r="F7" s="64">
        <v>0.21590000000000001</v>
      </c>
      <c r="G7" s="64">
        <v>5.7299999999999997E-2</v>
      </c>
      <c r="H7" s="64">
        <v>0</v>
      </c>
      <c r="I7" s="64">
        <v>0</v>
      </c>
    </row>
    <row r="8" spans="1:82" s="3" customFormat="1" ht="20.25" customHeight="1" x14ac:dyDescent="0.3">
      <c r="A8" s="63" t="s">
        <v>10</v>
      </c>
      <c r="B8" s="64">
        <v>3.0800000000000001E-2</v>
      </c>
      <c r="C8" s="64">
        <v>3.0800000000000001E-2</v>
      </c>
      <c r="D8" s="64">
        <v>0.26429999999999998</v>
      </c>
      <c r="E8" s="64">
        <v>0.35680000000000001</v>
      </c>
      <c r="F8" s="64">
        <v>0.1938</v>
      </c>
      <c r="G8" s="64">
        <v>7.9299999999999995E-2</v>
      </c>
      <c r="H8" s="64">
        <v>2.64E-2</v>
      </c>
      <c r="I8" s="64">
        <v>8.8000000000000005E-3</v>
      </c>
    </row>
    <row r="9" spans="1:82" s="3" customFormat="1" ht="20.25" customHeight="1" x14ac:dyDescent="0.3">
      <c r="A9" s="63" t="s">
        <v>14</v>
      </c>
      <c r="B9" s="64">
        <v>5.0700000000000002E-2</v>
      </c>
      <c r="C9" s="64">
        <v>5.67E-2</v>
      </c>
      <c r="D9" s="64">
        <v>0.20599999999999999</v>
      </c>
      <c r="E9" s="64">
        <v>0.36720000000000003</v>
      </c>
      <c r="F9" s="64">
        <v>0.23580000000000001</v>
      </c>
      <c r="G9" s="64">
        <v>5.0700000000000002E-2</v>
      </c>
      <c r="H9" s="64">
        <v>2.0899999999999998E-2</v>
      </c>
      <c r="I9" s="64">
        <v>8.9999999999999993E-3</v>
      </c>
    </row>
    <row r="10" spans="1:82" s="3" customFormat="1" ht="20.25" customHeight="1" x14ac:dyDescent="0.3">
      <c r="A10" s="63" t="s">
        <v>13</v>
      </c>
      <c r="B10" s="64">
        <v>6.7000000000000004E-2</v>
      </c>
      <c r="C10" s="64">
        <v>7.4999999999999997E-2</v>
      </c>
      <c r="D10" s="64">
        <v>0.22270000000000001</v>
      </c>
      <c r="E10" s="64">
        <v>0.3659</v>
      </c>
      <c r="F10" s="64">
        <v>0.1852</v>
      </c>
      <c r="G10" s="64">
        <v>4.7699999999999999E-2</v>
      </c>
      <c r="H10" s="64">
        <v>1.8200000000000001E-2</v>
      </c>
      <c r="I10" s="64">
        <v>1.14E-2</v>
      </c>
    </row>
    <row r="11" spans="1:82" s="3" customFormat="1" ht="20.25" customHeight="1" x14ac:dyDescent="0.3">
      <c r="A11" s="81" t="s">
        <v>221</v>
      </c>
      <c r="B11" s="64">
        <v>1.54E-2</v>
      </c>
      <c r="C11" s="64">
        <v>3.0800000000000001E-2</v>
      </c>
      <c r="D11" s="64">
        <v>0.3846</v>
      </c>
      <c r="E11" s="64">
        <v>0.2462</v>
      </c>
      <c r="F11" s="64">
        <v>0.21540000000000001</v>
      </c>
      <c r="G11" s="64">
        <v>7.6899999999999996E-2</v>
      </c>
      <c r="H11" s="64">
        <v>1.54E-2</v>
      </c>
      <c r="I11" s="64">
        <v>0</v>
      </c>
    </row>
    <row r="12" spans="1:82" s="4" customFormat="1" ht="20.25" customHeight="1" x14ac:dyDescent="0.3">
      <c r="A12" s="63" t="s">
        <v>8</v>
      </c>
      <c r="B12" s="64">
        <v>2.0400000000000001E-2</v>
      </c>
      <c r="C12" s="64">
        <v>3.27E-2</v>
      </c>
      <c r="D12" s="64">
        <v>0.30609999999999998</v>
      </c>
      <c r="E12" s="64">
        <v>0.4</v>
      </c>
      <c r="F12" s="64">
        <v>0.19589999999999999</v>
      </c>
      <c r="G12" s="64">
        <v>3.6700000000000003E-2</v>
      </c>
      <c r="H12" s="64">
        <v>4.1000000000000003E-3</v>
      </c>
      <c r="I12" s="64"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</row>
    <row r="13" spans="1:82" s="4" customFormat="1" ht="20.25" customHeight="1" x14ac:dyDescent="0.3">
      <c r="A13" s="63" t="s">
        <v>9</v>
      </c>
      <c r="B13" s="64">
        <v>8.7300000000000003E-2</v>
      </c>
      <c r="C13" s="64">
        <v>4.9000000000000002E-2</v>
      </c>
      <c r="D13" s="64">
        <v>0.183</v>
      </c>
      <c r="E13" s="64">
        <v>0.4199</v>
      </c>
      <c r="F13" s="64">
        <v>0.1555</v>
      </c>
      <c r="G13" s="64">
        <v>4.07E-2</v>
      </c>
      <c r="H13" s="64">
        <v>2.63E-2</v>
      </c>
      <c r="I13" s="64">
        <v>2.3900000000000001E-2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</row>
    <row r="14" spans="1:82" s="4" customFormat="1" ht="20.25" customHeight="1" x14ac:dyDescent="0.3">
      <c r="A14" s="63" t="s">
        <v>15</v>
      </c>
      <c r="B14" s="64">
        <v>4.4600000000000001E-2</v>
      </c>
      <c r="C14" s="64">
        <v>3.9600000000000003E-2</v>
      </c>
      <c r="D14" s="64">
        <v>0.29210000000000003</v>
      </c>
      <c r="E14" s="64">
        <v>0.32669999999999999</v>
      </c>
      <c r="F14" s="64">
        <v>0.18809999999999999</v>
      </c>
      <c r="G14" s="64">
        <v>4.4600000000000001E-2</v>
      </c>
      <c r="H14" s="64">
        <v>1.9800000000000002E-2</v>
      </c>
      <c r="I14" s="64">
        <v>3.9600000000000003E-2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</row>
    <row r="15" spans="1:82" s="4" customFormat="1" ht="20.25" customHeight="1" x14ac:dyDescent="0.3">
      <c r="A15" s="63" t="s">
        <v>16</v>
      </c>
      <c r="B15" s="64">
        <v>3.4500000000000003E-2</v>
      </c>
      <c r="C15" s="64">
        <v>9.8500000000000004E-2</v>
      </c>
      <c r="D15" s="64">
        <v>0.2414</v>
      </c>
      <c r="E15" s="64">
        <v>0.3695</v>
      </c>
      <c r="F15" s="64">
        <v>0.16259999999999999</v>
      </c>
      <c r="G15" s="64">
        <v>7.3899999999999993E-2</v>
      </c>
      <c r="H15" s="64">
        <v>9.9000000000000008E-3</v>
      </c>
      <c r="I15" s="64">
        <v>4.8999999999999998E-3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</row>
    <row r="16" spans="1:82" s="4" customFormat="1" ht="20.25" customHeight="1" x14ac:dyDescent="0.3">
      <c r="A16" s="63" t="s">
        <v>17</v>
      </c>
      <c r="B16" s="64">
        <v>1.8599999999999998E-2</v>
      </c>
      <c r="C16" s="64">
        <v>4.9700000000000001E-2</v>
      </c>
      <c r="D16" s="64">
        <v>0.25469999999999998</v>
      </c>
      <c r="E16" s="64">
        <v>0.46579999999999999</v>
      </c>
      <c r="F16" s="64">
        <v>0.1739</v>
      </c>
      <c r="G16" s="64">
        <v>1.8599999999999998E-2</v>
      </c>
      <c r="H16" s="64">
        <v>0</v>
      </c>
      <c r="I16" s="64">
        <v>1.24E-2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</row>
    <row r="17" spans="1:82" s="4" customFormat="1" ht="20.25" customHeight="1" x14ac:dyDescent="0.3">
      <c r="A17" s="62" t="s">
        <v>3</v>
      </c>
      <c r="B17" s="64">
        <v>5.6399999999999999E-2</v>
      </c>
      <c r="C17" s="64">
        <v>5.3900000000000003E-2</v>
      </c>
      <c r="D17" s="64">
        <v>0.2301</v>
      </c>
      <c r="E17" s="64">
        <v>0.3866</v>
      </c>
      <c r="F17" s="64">
        <v>0.18329999999999999</v>
      </c>
      <c r="G17" s="64">
        <v>4.9799999999999997E-2</v>
      </c>
      <c r="H17" s="64">
        <v>1.7000000000000001E-2</v>
      </c>
      <c r="I17" s="64">
        <v>1.4E-2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</row>
    <row r="18" spans="1:82" x14ac:dyDescent="0.3">
      <c r="B18" s="5"/>
      <c r="C18" s="5"/>
      <c r="D18" s="5"/>
      <c r="E18" s="5"/>
      <c r="F18" s="5"/>
      <c r="G18" s="5"/>
      <c r="H18" s="5"/>
      <c r="I18" s="5"/>
      <c r="J18" s="5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</row>
  </sheetData>
  <mergeCells count="2">
    <mergeCell ref="A4:A5"/>
    <mergeCell ref="B4:I4"/>
  </mergeCells>
  <pageMargins left="0.43307086614173229" right="0.43307086614173229" top="1.4173228346456694" bottom="3.937007874015748E-2" header="0.15748031496062992" footer="0"/>
  <pageSetup paperSize="9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6"/>
  <sheetViews>
    <sheetView showGridLines="0" zoomScale="130" zoomScaleNormal="130" workbookViewId="0">
      <selection activeCell="C10" sqref="C10"/>
    </sheetView>
  </sheetViews>
  <sheetFormatPr defaultColWidth="37.7109375" defaultRowHeight="18.75" x14ac:dyDescent="0.3"/>
  <cols>
    <col min="1" max="1" width="24.42578125" style="5" customWidth="1"/>
    <col min="2" max="9" width="9.140625" style="5" customWidth="1"/>
    <col min="10" max="10" width="9.140625" style="21" customWidth="1"/>
    <col min="11" max="11" width="9.140625" style="5" customWidth="1"/>
    <col min="12" max="12" width="9.140625" style="18" customWidth="1"/>
    <col min="13" max="13" width="9.140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218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.75" customHeigh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.75" customHeight="1" x14ac:dyDescent="0.3">
      <c r="A3" s="123" t="s">
        <v>19</v>
      </c>
      <c r="B3" s="135" t="s">
        <v>174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99" ht="30" customHeight="1" x14ac:dyDescent="0.3">
      <c r="A4" s="123"/>
      <c r="B4" s="68" t="s">
        <v>175</v>
      </c>
      <c r="C4" s="68" t="s">
        <v>176</v>
      </c>
      <c r="D4" s="68" t="s">
        <v>177</v>
      </c>
      <c r="E4" s="68" t="s">
        <v>178</v>
      </c>
      <c r="F4" s="68" t="s">
        <v>179</v>
      </c>
      <c r="G4" s="68" t="s">
        <v>180</v>
      </c>
      <c r="H4" s="68" t="s">
        <v>181</v>
      </c>
      <c r="I4" s="68" t="s">
        <v>182</v>
      </c>
      <c r="J4" s="68" t="s">
        <v>183</v>
      </c>
      <c r="K4" s="68" t="s">
        <v>184</v>
      </c>
      <c r="L4" s="68" t="s">
        <v>185</v>
      </c>
      <c r="M4" s="68" t="s">
        <v>95</v>
      </c>
    </row>
    <row r="5" spans="1:99" x14ac:dyDescent="0.3">
      <c r="A5" s="77" t="s">
        <v>12</v>
      </c>
      <c r="B5" s="78">
        <v>0.62939999999999996</v>
      </c>
      <c r="C5" s="78">
        <v>0.44409999999999999</v>
      </c>
      <c r="D5" s="78">
        <v>7.6499999999999999E-2</v>
      </c>
      <c r="E5" s="78">
        <v>0.1176</v>
      </c>
      <c r="F5" s="78">
        <v>0.53239999999999998</v>
      </c>
      <c r="G5" s="78">
        <v>0.1206</v>
      </c>
      <c r="H5" s="78">
        <v>0</v>
      </c>
      <c r="I5" s="78">
        <v>0</v>
      </c>
      <c r="J5" s="78">
        <v>0</v>
      </c>
      <c r="K5" s="78">
        <v>0</v>
      </c>
      <c r="L5" s="78">
        <v>0</v>
      </c>
      <c r="M5" s="78">
        <v>1.7600000000000001E-2</v>
      </c>
    </row>
    <row r="6" spans="1:99" x14ac:dyDescent="0.3">
      <c r="A6" s="77" t="s">
        <v>11</v>
      </c>
      <c r="B6" s="78">
        <v>0.7893</v>
      </c>
      <c r="C6" s="78">
        <v>0.31769999999999998</v>
      </c>
      <c r="D6" s="78">
        <v>7.3599999999999999E-2</v>
      </c>
      <c r="E6" s="78">
        <v>0.1371</v>
      </c>
      <c r="F6" s="78">
        <v>0.45479999999999998</v>
      </c>
      <c r="G6" s="78">
        <v>0.31440000000000001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6.7000000000000002E-3</v>
      </c>
    </row>
    <row r="7" spans="1:99" x14ac:dyDescent="0.3">
      <c r="A7" s="77" t="s">
        <v>10</v>
      </c>
      <c r="B7" s="78">
        <v>0.75339999999999996</v>
      </c>
      <c r="C7" s="78">
        <v>0.34960000000000002</v>
      </c>
      <c r="D7" s="78">
        <v>0.11650000000000001</v>
      </c>
      <c r="E7" s="78">
        <v>0.15989999999999999</v>
      </c>
      <c r="F7" s="78">
        <v>0.42549999999999999</v>
      </c>
      <c r="G7" s="78">
        <v>0.15720000000000001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8.0999999999999996E-3</v>
      </c>
    </row>
    <row r="8" spans="1:99" x14ac:dyDescent="0.3">
      <c r="A8" s="77" t="s">
        <v>14</v>
      </c>
      <c r="B8" s="78">
        <v>0.63200000000000001</v>
      </c>
      <c r="C8" s="78">
        <v>0.3745</v>
      </c>
      <c r="D8" s="78">
        <v>4.3299999999999998E-2</v>
      </c>
      <c r="E8" s="78">
        <v>0.1212</v>
      </c>
      <c r="F8" s="78">
        <v>0.44159999999999999</v>
      </c>
      <c r="G8" s="78">
        <v>9.0899999999999995E-2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1.0800000000000001E-2</v>
      </c>
    </row>
    <row r="9" spans="1:99" x14ac:dyDescent="0.3">
      <c r="A9" s="77" t="s">
        <v>13</v>
      </c>
      <c r="B9" s="78">
        <v>0.74590000000000001</v>
      </c>
      <c r="C9" s="78">
        <v>0.42630000000000001</v>
      </c>
      <c r="D9" s="78">
        <v>0.1077</v>
      </c>
      <c r="E9" s="78">
        <v>0.11600000000000001</v>
      </c>
      <c r="F9" s="78">
        <v>0.43459999999999999</v>
      </c>
      <c r="G9" s="78">
        <v>7.9200000000000007E-2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1.0999999999999999E-2</v>
      </c>
    </row>
    <row r="10" spans="1:99" x14ac:dyDescent="0.3">
      <c r="A10" s="77" t="s">
        <v>221</v>
      </c>
      <c r="B10" s="78">
        <v>0.83330000000000004</v>
      </c>
      <c r="C10" s="78">
        <v>0.2024</v>
      </c>
      <c r="D10" s="78">
        <v>7.1400000000000005E-2</v>
      </c>
      <c r="E10" s="78">
        <v>0.16669999999999999</v>
      </c>
      <c r="F10" s="78">
        <v>0.35709999999999997</v>
      </c>
      <c r="G10" s="78">
        <v>0.22620000000000001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1.1900000000000001E-2</v>
      </c>
    </row>
    <row r="11" spans="1:99" x14ac:dyDescent="0.3">
      <c r="A11" s="77" t="s">
        <v>8</v>
      </c>
      <c r="B11" s="78">
        <v>0.73380000000000001</v>
      </c>
      <c r="C11" s="78">
        <v>0.40910000000000002</v>
      </c>
      <c r="D11" s="78">
        <v>7.1400000000000005E-2</v>
      </c>
      <c r="E11" s="78">
        <v>0.10059999999999999</v>
      </c>
      <c r="F11" s="78">
        <v>0.49680000000000002</v>
      </c>
      <c r="G11" s="78">
        <v>0.23050000000000001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1.6199999999999999E-2</v>
      </c>
    </row>
    <row r="12" spans="1:99" x14ac:dyDescent="0.3">
      <c r="A12" s="77" t="s">
        <v>9</v>
      </c>
      <c r="B12" s="78">
        <v>0.7762</v>
      </c>
      <c r="C12" s="78">
        <v>0.3448</v>
      </c>
      <c r="D12" s="78">
        <v>3.6200000000000003E-2</v>
      </c>
      <c r="E12" s="78">
        <v>0.12479999999999999</v>
      </c>
      <c r="F12" s="78">
        <v>0.43619999999999998</v>
      </c>
      <c r="G12" s="78">
        <v>0.15140000000000001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1.43E-2</v>
      </c>
    </row>
    <row r="13" spans="1:99" x14ac:dyDescent="0.3">
      <c r="A13" s="77" t="s">
        <v>15</v>
      </c>
      <c r="B13" s="78">
        <v>0.69210000000000005</v>
      </c>
      <c r="C13" s="78">
        <v>0.48680000000000001</v>
      </c>
      <c r="D13" s="78">
        <v>3.3099999999999997E-2</v>
      </c>
      <c r="E13" s="78">
        <v>0.15559999999999999</v>
      </c>
      <c r="F13" s="78">
        <v>0.4073</v>
      </c>
      <c r="G13" s="78">
        <v>0.1026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6.6E-3</v>
      </c>
    </row>
    <row r="14" spans="1:99" x14ac:dyDescent="0.3">
      <c r="A14" s="77" t="s">
        <v>16</v>
      </c>
      <c r="B14" s="78">
        <v>0.7137</v>
      </c>
      <c r="C14" s="78">
        <v>0.36470000000000002</v>
      </c>
      <c r="D14" s="78">
        <v>0.14510000000000001</v>
      </c>
      <c r="E14" s="78">
        <v>0.13730000000000001</v>
      </c>
      <c r="F14" s="78">
        <v>0.52939999999999998</v>
      </c>
      <c r="G14" s="78">
        <v>5.8799999999999998E-2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1.18E-2</v>
      </c>
    </row>
    <row r="15" spans="1:99" x14ac:dyDescent="0.3">
      <c r="A15" s="77" t="s">
        <v>17</v>
      </c>
      <c r="B15" s="78">
        <v>0.80430000000000001</v>
      </c>
      <c r="C15" s="78">
        <v>0.45650000000000002</v>
      </c>
      <c r="D15" s="78">
        <v>1.6299999999999999E-2</v>
      </c>
      <c r="E15" s="78">
        <v>4.8899999999999999E-2</v>
      </c>
      <c r="F15" s="78">
        <v>0.44019999999999998</v>
      </c>
      <c r="G15" s="78">
        <v>2.7199999999999998E-2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5.4000000000000003E-3</v>
      </c>
    </row>
    <row r="16" spans="1:99" x14ac:dyDescent="0.3">
      <c r="A16" s="79" t="s">
        <v>3</v>
      </c>
      <c r="B16" s="80">
        <v>0.73429999999999995</v>
      </c>
      <c r="C16" s="80">
        <v>0.38829999999999998</v>
      </c>
      <c r="D16" s="80">
        <v>7.2599999999999998E-2</v>
      </c>
      <c r="E16" s="80">
        <v>0.12429999999999999</v>
      </c>
      <c r="F16" s="80">
        <v>0.44950000000000001</v>
      </c>
      <c r="G16" s="80">
        <v>0.13100000000000001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1.1599999999999999E-2</v>
      </c>
    </row>
  </sheetData>
  <mergeCells count="2">
    <mergeCell ref="A3:A4"/>
    <mergeCell ref="B3:M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6"/>
  <sheetViews>
    <sheetView showGridLines="0" zoomScale="130" zoomScaleNormal="130" workbookViewId="0">
      <selection activeCell="B12" sqref="B12"/>
    </sheetView>
  </sheetViews>
  <sheetFormatPr defaultColWidth="37.7109375" defaultRowHeight="18.75" x14ac:dyDescent="0.3"/>
  <cols>
    <col min="1" max="1" width="36.28515625" style="5" customWidth="1"/>
    <col min="2" max="6" width="17.85546875" style="5" customWidth="1"/>
    <col min="7" max="9" width="9.140625" style="5" customWidth="1"/>
    <col min="10" max="10" width="9.140625" style="21" customWidth="1"/>
    <col min="11" max="11" width="9.140625" style="5" customWidth="1"/>
    <col min="12" max="12" width="9.140625" style="18" customWidth="1"/>
    <col min="13" max="13" width="9.140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219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.75" customHeigh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.75" customHeight="1" x14ac:dyDescent="0.3">
      <c r="A3" s="123" t="s">
        <v>19</v>
      </c>
      <c r="B3" s="126" t="s">
        <v>186</v>
      </c>
      <c r="C3" s="127"/>
      <c r="D3" s="127"/>
      <c r="E3" s="127"/>
      <c r="F3" s="128"/>
    </row>
    <row r="4" spans="1:99" ht="37.5" x14ac:dyDescent="0.3">
      <c r="A4" s="123"/>
      <c r="B4" s="70" t="s">
        <v>187</v>
      </c>
      <c r="C4" s="70" t="s">
        <v>188</v>
      </c>
      <c r="D4" s="70" t="s">
        <v>189</v>
      </c>
      <c r="E4" s="70" t="s">
        <v>190</v>
      </c>
      <c r="F4" s="70" t="s">
        <v>191</v>
      </c>
    </row>
    <row r="5" spans="1:99" x14ac:dyDescent="0.3">
      <c r="A5" s="63" t="s">
        <v>12</v>
      </c>
      <c r="B5" s="64">
        <v>0.17349999999999999</v>
      </c>
      <c r="C5" s="64">
        <v>5.5899999999999998E-2</v>
      </c>
      <c r="D5" s="64">
        <v>1.18E-2</v>
      </c>
      <c r="E5" s="64">
        <v>0.40289999999999998</v>
      </c>
      <c r="F5" s="64">
        <v>0.35589999999999999</v>
      </c>
    </row>
    <row r="6" spans="1:99" x14ac:dyDescent="0.3">
      <c r="A6" s="63" t="s">
        <v>11</v>
      </c>
      <c r="B6" s="64">
        <v>0.01</v>
      </c>
      <c r="C6" s="64">
        <v>2.3400000000000001E-2</v>
      </c>
      <c r="D6" s="64">
        <v>6.6900000000000001E-2</v>
      </c>
      <c r="E6" s="64">
        <v>0.49159999999999998</v>
      </c>
      <c r="F6" s="64">
        <v>0.40799999999999997</v>
      </c>
    </row>
    <row r="7" spans="1:99" x14ac:dyDescent="0.3">
      <c r="A7" s="63" t="s">
        <v>10</v>
      </c>
      <c r="B7" s="64">
        <v>9.4899999999999998E-2</v>
      </c>
      <c r="C7" s="64">
        <v>2.7099999999999999E-2</v>
      </c>
      <c r="D7" s="64">
        <v>1.0800000000000001E-2</v>
      </c>
      <c r="E7" s="64">
        <v>0.54200000000000004</v>
      </c>
      <c r="F7" s="64">
        <v>0.32519999999999999</v>
      </c>
    </row>
    <row r="8" spans="1:99" x14ac:dyDescent="0.3">
      <c r="A8" s="63" t="s">
        <v>14</v>
      </c>
      <c r="B8" s="64">
        <v>1.95E-2</v>
      </c>
      <c r="C8" s="64">
        <v>1.0800000000000001E-2</v>
      </c>
      <c r="D8" s="64">
        <v>6.4999999999999997E-3</v>
      </c>
      <c r="E8" s="64">
        <v>0.48699999999999999</v>
      </c>
      <c r="F8" s="64">
        <v>0.47620000000000001</v>
      </c>
    </row>
    <row r="9" spans="1:99" x14ac:dyDescent="0.3">
      <c r="A9" s="63" t="s">
        <v>13</v>
      </c>
      <c r="B9" s="64">
        <v>3.4099999999999998E-2</v>
      </c>
      <c r="C9" s="64">
        <v>4.24E-2</v>
      </c>
      <c r="D9" s="64">
        <v>1.7500000000000002E-2</v>
      </c>
      <c r="E9" s="64">
        <v>0.4052</v>
      </c>
      <c r="F9" s="64">
        <v>0.50090000000000001</v>
      </c>
    </row>
    <row r="10" spans="1:99" x14ac:dyDescent="0.3">
      <c r="A10" s="63" t="s">
        <v>221</v>
      </c>
      <c r="B10" s="64">
        <v>0.42859999999999998</v>
      </c>
      <c r="C10" s="64">
        <v>0.1429</v>
      </c>
      <c r="D10" s="64">
        <v>8.3299999999999999E-2</v>
      </c>
      <c r="E10" s="64">
        <v>0.25</v>
      </c>
      <c r="F10" s="64">
        <v>9.5200000000000007E-2</v>
      </c>
    </row>
    <row r="11" spans="1:99" x14ac:dyDescent="0.3">
      <c r="A11" s="63" t="s">
        <v>8</v>
      </c>
      <c r="B11" s="64">
        <v>6.4999999999999997E-3</v>
      </c>
      <c r="C11" s="64">
        <v>1.6199999999999999E-2</v>
      </c>
      <c r="D11" s="64">
        <v>8.77E-2</v>
      </c>
      <c r="E11" s="64">
        <v>0.41560000000000002</v>
      </c>
      <c r="F11" s="64">
        <v>0.47399999999999998</v>
      </c>
    </row>
    <row r="12" spans="1:99" x14ac:dyDescent="0.3">
      <c r="A12" s="63" t="s">
        <v>9</v>
      </c>
      <c r="B12" s="64">
        <v>2.86E-2</v>
      </c>
      <c r="C12" s="64">
        <v>0.2419</v>
      </c>
      <c r="D12" s="64">
        <v>2.3800000000000002E-2</v>
      </c>
      <c r="E12" s="64">
        <v>0.47520000000000001</v>
      </c>
      <c r="F12" s="64">
        <v>0.23050000000000001</v>
      </c>
    </row>
    <row r="13" spans="1:99" x14ac:dyDescent="0.3">
      <c r="A13" s="63" t="s">
        <v>15</v>
      </c>
      <c r="B13" s="64">
        <v>0.21190000000000001</v>
      </c>
      <c r="C13" s="64">
        <v>1.9900000000000001E-2</v>
      </c>
      <c r="D13" s="64">
        <v>1.66E-2</v>
      </c>
      <c r="E13" s="64">
        <v>0.43380000000000002</v>
      </c>
      <c r="F13" s="64">
        <v>0.31790000000000002</v>
      </c>
    </row>
    <row r="14" spans="1:99" x14ac:dyDescent="0.3">
      <c r="A14" s="63" t="s">
        <v>16</v>
      </c>
      <c r="B14" s="64">
        <v>7.4499999999999997E-2</v>
      </c>
      <c r="C14" s="64">
        <v>2.35E-2</v>
      </c>
      <c r="D14" s="64">
        <v>1.18E-2</v>
      </c>
      <c r="E14" s="64">
        <v>0.3725</v>
      </c>
      <c r="F14" s="64">
        <v>0.51759999999999995</v>
      </c>
    </row>
    <row r="15" spans="1:99" x14ac:dyDescent="0.3">
      <c r="A15" s="63" t="s">
        <v>17</v>
      </c>
      <c r="B15" s="64">
        <v>0</v>
      </c>
      <c r="C15" s="64">
        <v>0.63590000000000002</v>
      </c>
      <c r="D15" s="64">
        <v>5.4000000000000003E-3</v>
      </c>
      <c r="E15" s="64">
        <v>0.30980000000000002</v>
      </c>
      <c r="F15" s="64">
        <v>4.8899999999999999E-2</v>
      </c>
    </row>
    <row r="16" spans="1:99" x14ac:dyDescent="0.3">
      <c r="A16" s="62" t="s">
        <v>3</v>
      </c>
      <c r="B16" s="75">
        <v>6.2E-2</v>
      </c>
      <c r="C16" s="75">
        <v>0.1028</v>
      </c>
      <c r="D16" s="75">
        <v>2.4899999999999999E-2</v>
      </c>
      <c r="E16" s="75">
        <v>0.43890000000000001</v>
      </c>
      <c r="F16" s="75">
        <v>0.37140000000000001</v>
      </c>
    </row>
  </sheetData>
  <mergeCells count="2">
    <mergeCell ref="A3:A4"/>
    <mergeCell ref="B3:F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6"/>
  <sheetViews>
    <sheetView showGridLines="0" zoomScale="130" zoomScaleNormal="130" workbookViewId="0">
      <selection activeCell="C5" sqref="C5"/>
    </sheetView>
  </sheetViews>
  <sheetFormatPr defaultColWidth="37.7109375" defaultRowHeight="18.75" x14ac:dyDescent="0.3"/>
  <cols>
    <col min="1" max="1" width="38" style="5" customWidth="1"/>
    <col min="2" max="8" width="13" style="5" customWidth="1"/>
    <col min="9" max="9" width="9.140625" style="5" customWidth="1"/>
    <col min="10" max="10" width="9.140625" style="21" customWidth="1"/>
    <col min="11" max="11" width="9.140625" style="5" customWidth="1"/>
    <col min="12" max="12" width="9.140625" style="18" customWidth="1"/>
    <col min="13" max="13" width="9.140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220</v>
      </c>
      <c r="B1" s="5"/>
      <c r="C1" s="5"/>
      <c r="D1" s="5"/>
      <c r="E1" s="5"/>
      <c r="F1" s="5"/>
      <c r="G1" s="5"/>
      <c r="H1" s="5"/>
      <c r="I1" s="5"/>
      <c r="J1" s="8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.75" customHeight="1" x14ac:dyDescent="0.3">
      <c r="J2" s="14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2.5" customHeight="1" x14ac:dyDescent="0.3">
      <c r="A3" s="123" t="s">
        <v>19</v>
      </c>
      <c r="B3" s="123" t="s">
        <v>192</v>
      </c>
      <c r="C3" s="123"/>
      <c r="D3" s="123"/>
      <c r="E3" s="123"/>
      <c r="F3" s="123"/>
      <c r="G3" s="123"/>
      <c r="H3" s="123"/>
    </row>
    <row r="4" spans="1:99" ht="37.5" x14ac:dyDescent="0.3">
      <c r="A4" s="123"/>
      <c r="B4" s="70" t="s">
        <v>7</v>
      </c>
      <c r="C4" s="70" t="s">
        <v>193</v>
      </c>
      <c r="D4" s="70" t="s">
        <v>194</v>
      </c>
      <c r="E4" s="70" t="s">
        <v>195</v>
      </c>
      <c r="F4" s="70" t="s">
        <v>196</v>
      </c>
      <c r="G4" s="70" t="s">
        <v>197</v>
      </c>
      <c r="H4" s="70" t="s">
        <v>198</v>
      </c>
    </row>
    <row r="5" spans="1:99" x14ac:dyDescent="0.3">
      <c r="A5" s="63" t="s">
        <v>12</v>
      </c>
      <c r="B5" s="64">
        <v>0.69410000000000005</v>
      </c>
      <c r="C5" s="64">
        <v>5.2900000000000003E-2</v>
      </c>
      <c r="D5" s="64">
        <v>0.24410000000000001</v>
      </c>
      <c r="E5" s="64">
        <v>0.28239999999999998</v>
      </c>
      <c r="F5" s="64">
        <v>0.42059999999999997</v>
      </c>
      <c r="G5" s="64">
        <v>0.36180000000000001</v>
      </c>
      <c r="H5" s="64">
        <v>0.2059</v>
      </c>
    </row>
    <row r="6" spans="1:99" x14ac:dyDescent="0.3">
      <c r="A6" s="63" t="s">
        <v>11</v>
      </c>
      <c r="B6" s="64">
        <v>0.69569999999999999</v>
      </c>
      <c r="C6" s="64">
        <v>6.6900000000000001E-2</v>
      </c>
      <c r="D6" s="64">
        <v>0.16719999999999999</v>
      </c>
      <c r="E6" s="64">
        <v>0.25080000000000002</v>
      </c>
      <c r="F6" s="64">
        <v>0.39460000000000001</v>
      </c>
      <c r="G6" s="64">
        <v>0.38800000000000001</v>
      </c>
      <c r="H6" s="64">
        <v>0.1371</v>
      </c>
    </row>
    <row r="7" spans="1:99" x14ac:dyDescent="0.3">
      <c r="A7" s="63" t="s">
        <v>10</v>
      </c>
      <c r="B7" s="64">
        <v>0.72899999999999998</v>
      </c>
      <c r="C7" s="64">
        <v>2.7099999999999999E-2</v>
      </c>
      <c r="D7" s="64">
        <v>0.20050000000000001</v>
      </c>
      <c r="E7" s="64">
        <v>0.24660000000000001</v>
      </c>
      <c r="F7" s="64">
        <v>0.28460000000000002</v>
      </c>
      <c r="G7" s="64">
        <v>0.35499999999999998</v>
      </c>
      <c r="H7" s="64">
        <v>0.1653</v>
      </c>
    </row>
    <row r="8" spans="1:99" x14ac:dyDescent="0.3">
      <c r="A8" s="63" t="s">
        <v>14</v>
      </c>
      <c r="B8" s="64">
        <v>0.77270000000000005</v>
      </c>
      <c r="C8" s="64">
        <v>3.9E-2</v>
      </c>
      <c r="D8" s="64">
        <v>0.2056</v>
      </c>
      <c r="E8" s="64">
        <v>0.2641</v>
      </c>
      <c r="F8" s="64">
        <v>0.32900000000000001</v>
      </c>
      <c r="G8" s="64">
        <v>0.33550000000000002</v>
      </c>
      <c r="H8" s="64">
        <v>0.21429999999999999</v>
      </c>
    </row>
    <row r="9" spans="1:99" x14ac:dyDescent="0.3">
      <c r="A9" s="63" t="s">
        <v>13</v>
      </c>
      <c r="B9" s="64">
        <v>0.69340000000000002</v>
      </c>
      <c r="C9" s="64">
        <v>4.5999999999999999E-2</v>
      </c>
      <c r="D9" s="64">
        <v>0.20899999999999999</v>
      </c>
      <c r="E9" s="64">
        <v>0.25230000000000002</v>
      </c>
      <c r="F9" s="64">
        <v>0.28079999999999999</v>
      </c>
      <c r="G9" s="64">
        <v>0.36370000000000002</v>
      </c>
      <c r="H9" s="64">
        <v>0.15379999999999999</v>
      </c>
    </row>
    <row r="10" spans="1:99" x14ac:dyDescent="0.3">
      <c r="A10" s="63" t="s">
        <v>221</v>
      </c>
      <c r="B10" s="64">
        <v>0.75</v>
      </c>
      <c r="C10" s="64">
        <v>5.9499999999999997E-2</v>
      </c>
      <c r="D10" s="64">
        <v>0.15479999999999999</v>
      </c>
      <c r="E10" s="64">
        <v>0.21429999999999999</v>
      </c>
      <c r="F10" s="64">
        <v>0.36899999999999999</v>
      </c>
      <c r="G10" s="64">
        <v>0.38100000000000001</v>
      </c>
      <c r="H10" s="64">
        <v>0.1905</v>
      </c>
    </row>
    <row r="11" spans="1:99" x14ac:dyDescent="0.3">
      <c r="A11" s="63" t="s">
        <v>8</v>
      </c>
      <c r="B11" s="64">
        <v>0.72399999999999998</v>
      </c>
      <c r="C11" s="64">
        <v>3.2500000000000001E-2</v>
      </c>
      <c r="D11" s="64">
        <v>0.2273</v>
      </c>
      <c r="E11" s="64">
        <v>0.23050000000000001</v>
      </c>
      <c r="F11" s="64">
        <v>0.32790000000000002</v>
      </c>
      <c r="G11" s="64">
        <v>0.36359999999999998</v>
      </c>
      <c r="H11" s="64">
        <v>0.16880000000000001</v>
      </c>
    </row>
    <row r="12" spans="1:99" x14ac:dyDescent="0.3">
      <c r="A12" s="63" t="s">
        <v>9</v>
      </c>
      <c r="B12" s="64">
        <v>0.64670000000000005</v>
      </c>
      <c r="C12" s="64">
        <v>5.7099999999999998E-2</v>
      </c>
      <c r="D12" s="64">
        <v>0.20569999999999999</v>
      </c>
      <c r="E12" s="64">
        <v>0.25330000000000003</v>
      </c>
      <c r="F12" s="64">
        <v>0.31430000000000002</v>
      </c>
      <c r="G12" s="64">
        <v>0.3962</v>
      </c>
      <c r="H12" s="64">
        <v>0.15240000000000001</v>
      </c>
    </row>
    <row r="13" spans="1:99" x14ac:dyDescent="0.3">
      <c r="A13" s="63" t="s">
        <v>15</v>
      </c>
      <c r="B13" s="64">
        <v>0.71850000000000003</v>
      </c>
      <c r="C13" s="64">
        <v>5.2999999999999999E-2</v>
      </c>
      <c r="D13" s="64">
        <v>0.17219999999999999</v>
      </c>
      <c r="E13" s="64">
        <v>0.2152</v>
      </c>
      <c r="F13" s="64">
        <v>0.26490000000000002</v>
      </c>
      <c r="G13" s="64">
        <v>0.35099999999999998</v>
      </c>
      <c r="H13" s="64">
        <v>0.15559999999999999</v>
      </c>
    </row>
    <row r="14" spans="1:99" x14ac:dyDescent="0.3">
      <c r="A14" s="63" t="s">
        <v>16</v>
      </c>
      <c r="B14" s="64">
        <v>0.72550000000000003</v>
      </c>
      <c r="C14" s="64">
        <v>4.3099999999999999E-2</v>
      </c>
      <c r="D14" s="64">
        <v>0.17649999999999999</v>
      </c>
      <c r="E14" s="64">
        <v>0.30199999999999999</v>
      </c>
      <c r="F14" s="64">
        <v>0.24709999999999999</v>
      </c>
      <c r="G14" s="64">
        <v>0.2863</v>
      </c>
      <c r="H14" s="64">
        <v>0.1804</v>
      </c>
    </row>
    <row r="15" spans="1:99" x14ac:dyDescent="0.3">
      <c r="A15" s="63" t="s">
        <v>17</v>
      </c>
      <c r="B15" s="64">
        <v>0.67930000000000001</v>
      </c>
      <c r="C15" s="64">
        <v>9.7799999999999998E-2</v>
      </c>
      <c r="D15" s="64">
        <v>0.18479999999999999</v>
      </c>
      <c r="E15" s="64">
        <v>0.2283</v>
      </c>
      <c r="F15" s="64">
        <v>0.28799999999999998</v>
      </c>
      <c r="G15" s="64">
        <v>0.3261</v>
      </c>
      <c r="H15" s="64">
        <v>0.1522</v>
      </c>
    </row>
    <row r="16" spans="1:99" x14ac:dyDescent="0.3">
      <c r="A16" s="62" t="s">
        <v>3</v>
      </c>
      <c r="B16" s="75">
        <v>0.69950000000000001</v>
      </c>
      <c r="C16" s="75">
        <v>4.9799999999999997E-2</v>
      </c>
      <c r="D16" s="75">
        <v>0.2024</v>
      </c>
      <c r="E16" s="75">
        <v>0.25259999999999999</v>
      </c>
      <c r="F16" s="75">
        <v>0.3125</v>
      </c>
      <c r="G16" s="75">
        <v>0.36270000000000002</v>
      </c>
      <c r="H16" s="75">
        <v>0.1661</v>
      </c>
    </row>
  </sheetData>
  <mergeCells count="2">
    <mergeCell ref="A3:A4"/>
    <mergeCell ref="B3:H3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5"/>
  <sheetViews>
    <sheetView showGridLines="0" zoomScale="145" zoomScaleNormal="145" workbookViewId="0">
      <selection activeCell="I18" sqref="I18"/>
    </sheetView>
  </sheetViews>
  <sheetFormatPr defaultColWidth="37.7109375" defaultRowHeight="18.75" x14ac:dyDescent="0.3"/>
  <cols>
    <col min="1" max="1" width="24.42578125" style="5" customWidth="1"/>
    <col min="2" max="2" width="10.28515625" style="6" customWidth="1"/>
    <col min="3" max="3" width="9.7109375" style="21" customWidth="1"/>
    <col min="4" max="4" width="9.7109375" style="98" customWidth="1"/>
    <col min="5" max="5" width="10.140625" style="21" customWidth="1"/>
    <col min="6" max="6" width="10.140625" style="98" customWidth="1"/>
    <col min="7" max="7" width="10.140625" style="21" customWidth="1"/>
    <col min="8" max="8" width="10.140625" style="98" customWidth="1"/>
    <col min="9" max="9" width="37.7109375" style="18"/>
    <col min="10" max="10" width="37.7109375" style="38"/>
    <col min="11" max="11" width="37.7109375" style="18"/>
    <col min="12" max="12" width="37.7109375" style="6"/>
    <col min="13" max="13" width="37.7109375" style="20"/>
    <col min="14" max="14" width="37.7109375" style="6"/>
    <col min="15" max="15" width="37.7109375" style="20"/>
    <col min="16" max="94" width="37.7109375" style="1"/>
    <col min="95" max="16384" width="37.7109375" style="5"/>
  </cols>
  <sheetData>
    <row r="1" spans="1:94" s="115" customFormat="1" x14ac:dyDescent="0.3">
      <c r="A1" s="136" t="s">
        <v>231</v>
      </c>
      <c r="B1" s="136"/>
      <c r="C1" s="136"/>
      <c r="D1" s="136"/>
      <c r="E1" s="136"/>
      <c r="F1" s="136"/>
      <c r="G1" s="136"/>
      <c r="H1" s="136"/>
      <c r="I1" s="110"/>
      <c r="J1" s="111"/>
      <c r="K1" s="110"/>
      <c r="L1" s="112"/>
      <c r="M1" s="113"/>
      <c r="N1" s="112"/>
      <c r="O1" s="113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</row>
    <row r="2" spans="1:94" ht="13.5" customHeight="1" x14ac:dyDescent="0.3">
      <c r="A2" s="108"/>
      <c r="B2" s="109"/>
      <c r="C2" s="109"/>
      <c r="D2" s="109"/>
      <c r="E2" s="108"/>
      <c r="F2" s="108"/>
      <c r="G2" s="108"/>
      <c r="H2" s="108"/>
    </row>
    <row r="3" spans="1:94" ht="22.5" customHeight="1" x14ac:dyDescent="0.3">
      <c r="A3" s="123" t="s">
        <v>19</v>
      </c>
      <c r="B3" s="137" t="s">
        <v>224</v>
      </c>
      <c r="C3" s="140" t="s">
        <v>225</v>
      </c>
      <c r="D3" s="141"/>
      <c r="E3" s="144" t="s">
        <v>228</v>
      </c>
      <c r="F3" s="145"/>
      <c r="G3" s="145"/>
      <c r="H3" s="146"/>
    </row>
    <row r="4" spans="1:94" ht="32.25" customHeight="1" x14ac:dyDescent="0.3">
      <c r="A4" s="123"/>
      <c r="B4" s="138"/>
      <c r="C4" s="142"/>
      <c r="D4" s="143"/>
      <c r="E4" s="147" t="s">
        <v>229</v>
      </c>
      <c r="F4" s="147"/>
      <c r="G4" s="147" t="s">
        <v>230</v>
      </c>
      <c r="H4" s="147"/>
    </row>
    <row r="5" spans="1:94" ht="26.25" customHeight="1" x14ac:dyDescent="0.3">
      <c r="A5" s="123"/>
      <c r="B5" s="139"/>
      <c r="C5" s="97" t="s">
        <v>226</v>
      </c>
      <c r="D5" s="99" t="s">
        <v>227</v>
      </c>
      <c r="E5" s="97" t="s">
        <v>226</v>
      </c>
      <c r="F5" s="99" t="s">
        <v>227</v>
      </c>
      <c r="G5" s="97" t="s">
        <v>226</v>
      </c>
      <c r="H5" s="99" t="s">
        <v>227</v>
      </c>
    </row>
    <row r="6" spans="1:94" x14ac:dyDescent="0.3">
      <c r="A6" s="79" t="s">
        <v>3</v>
      </c>
      <c r="B6" s="84">
        <f>B9+B10+B11+B14+B15+B18+B19+B20+B21+B24+B25</f>
        <v>4741</v>
      </c>
      <c r="C6" s="84">
        <f>C9+C10+C11+C14+C15+C18+C19+C20+C21+C24+C25</f>
        <v>3655</v>
      </c>
      <c r="D6" s="100">
        <f>C6*100/B6</f>
        <v>77.093440202488921</v>
      </c>
      <c r="E6" s="84">
        <f>E9+E10+E11+E14+E15+E18+E19+E20+E21+E24+E25</f>
        <v>2840</v>
      </c>
      <c r="F6" s="100">
        <f>E6*100/C6</f>
        <v>77.701778385772911</v>
      </c>
      <c r="G6" s="84">
        <f>G9+G10+G11+G14+G15+G18+G19+G20+G21+G24+G25</f>
        <v>815</v>
      </c>
      <c r="H6" s="100">
        <f>G6*100/C6</f>
        <v>22.298221614227085</v>
      </c>
    </row>
    <row r="7" spans="1:94" s="95" customFormat="1" x14ac:dyDescent="0.3">
      <c r="A7" s="106" t="s">
        <v>222</v>
      </c>
      <c r="B7" s="104">
        <f>B12+B16+B22+B24</f>
        <v>855</v>
      </c>
      <c r="C7" s="104">
        <f>C12+C16+C22+C24</f>
        <v>666</v>
      </c>
      <c r="D7" s="105">
        <f t="shared" ref="D7:D25" si="0">C7*100/B7</f>
        <v>77.89473684210526</v>
      </c>
      <c r="E7" s="104">
        <f>E12+E16+E22+E24</f>
        <v>538</v>
      </c>
      <c r="F7" s="105">
        <f t="shared" ref="F7:F11" si="1">E7*100/C7</f>
        <v>80.780780780780788</v>
      </c>
      <c r="G7" s="104">
        <f>G12+G16+G22+G24</f>
        <v>128</v>
      </c>
      <c r="H7" s="105">
        <f t="shared" ref="H7:H8" si="2">G7*100/C7</f>
        <v>19.219219219219219</v>
      </c>
      <c r="I7" s="90"/>
      <c r="J7" s="91"/>
      <c r="K7" s="90"/>
      <c r="L7" s="92"/>
      <c r="M7" s="93"/>
      <c r="N7" s="92"/>
      <c r="O7" s="93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</row>
    <row r="8" spans="1:94" s="95" customFormat="1" x14ac:dyDescent="0.3">
      <c r="A8" s="107" t="s">
        <v>223</v>
      </c>
      <c r="B8" s="104">
        <f>B9+B10+B13+B14+B17+B18+B19+B20+B23+B25</f>
        <v>3886</v>
      </c>
      <c r="C8" s="104">
        <f>C9+C10+C13+C14+C17+C18+C19+C20+C23+C25</f>
        <v>2989</v>
      </c>
      <c r="D8" s="105">
        <f t="shared" si="0"/>
        <v>76.91713844570252</v>
      </c>
      <c r="E8" s="104">
        <f>E9+E10+E13+E14+E17+E18+E19+E20+E23+E25</f>
        <v>2302</v>
      </c>
      <c r="F8" s="105">
        <f t="shared" si="1"/>
        <v>77.015724322515894</v>
      </c>
      <c r="G8" s="104">
        <f>G9+G10+G13+G14+G17+G18+G19+G20+G23+G25</f>
        <v>687</v>
      </c>
      <c r="H8" s="105">
        <f t="shared" si="2"/>
        <v>22.98427567748411</v>
      </c>
      <c r="I8" s="90"/>
      <c r="J8" s="91"/>
      <c r="K8" s="90"/>
      <c r="L8" s="92"/>
      <c r="M8" s="93"/>
      <c r="N8" s="92"/>
      <c r="O8" s="93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</row>
    <row r="9" spans="1:94" s="88" customFormat="1" x14ac:dyDescent="0.3">
      <c r="A9" s="85" t="s">
        <v>12</v>
      </c>
      <c r="B9" s="84">
        <v>340</v>
      </c>
      <c r="C9" s="84">
        <v>274</v>
      </c>
      <c r="D9" s="100">
        <f t="shared" si="0"/>
        <v>80.588235294117652</v>
      </c>
      <c r="E9" s="84">
        <v>205</v>
      </c>
      <c r="F9" s="100">
        <f t="shared" si="1"/>
        <v>74.817518248175176</v>
      </c>
      <c r="G9" s="84">
        <v>69</v>
      </c>
      <c r="H9" s="100">
        <f t="shared" ref="H9:H25" si="3">G9*100/C9</f>
        <v>25.182481751824817</v>
      </c>
      <c r="I9" s="86"/>
      <c r="J9" s="87"/>
      <c r="K9" s="86"/>
      <c r="L9" s="12"/>
      <c r="M9" s="13"/>
      <c r="N9" s="12"/>
      <c r="O9" s="1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</row>
    <row r="10" spans="1:94" s="88" customFormat="1" x14ac:dyDescent="0.3">
      <c r="A10" s="85" t="s">
        <v>11</v>
      </c>
      <c r="B10" s="84">
        <v>299</v>
      </c>
      <c r="C10" s="84">
        <v>227</v>
      </c>
      <c r="D10" s="100">
        <f t="shared" si="0"/>
        <v>75.919732441471567</v>
      </c>
      <c r="E10" s="84">
        <v>190</v>
      </c>
      <c r="F10" s="100">
        <f t="shared" si="1"/>
        <v>83.70044052863436</v>
      </c>
      <c r="G10" s="84">
        <v>37</v>
      </c>
      <c r="H10" s="100">
        <f t="shared" si="3"/>
        <v>16.29955947136564</v>
      </c>
      <c r="I10" s="86"/>
      <c r="J10" s="87"/>
      <c r="K10" s="86"/>
      <c r="L10" s="12"/>
      <c r="M10" s="13"/>
      <c r="N10" s="12"/>
      <c r="O10" s="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</row>
    <row r="11" spans="1:94" s="88" customFormat="1" x14ac:dyDescent="0.3">
      <c r="A11" s="85" t="s">
        <v>10</v>
      </c>
      <c r="B11" s="96">
        <f>B12+B13</f>
        <v>370</v>
      </c>
      <c r="C11" s="96">
        <f t="shared" ref="C11" si="4">C12+C13</f>
        <v>227</v>
      </c>
      <c r="D11" s="100">
        <f t="shared" si="0"/>
        <v>61.351351351351354</v>
      </c>
      <c r="E11" s="96">
        <f t="shared" ref="E11" si="5">E12+E13</f>
        <v>188</v>
      </c>
      <c r="F11" s="100">
        <f t="shared" si="1"/>
        <v>82.819383259911888</v>
      </c>
      <c r="G11" s="96">
        <f>G12+G13</f>
        <v>39</v>
      </c>
      <c r="H11" s="100">
        <f t="shared" si="3"/>
        <v>17.180616740088105</v>
      </c>
      <c r="I11" s="86"/>
      <c r="J11" s="87"/>
      <c r="K11" s="86"/>
      <c r="L11" s="12"/>
      <c r="M11" s="13"/>
      <c r="N11" s="12"/>
      <c r="O11" s="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</row>
    <row r="12" spans="1:94" s="95" customFormat="1" x14ac:dyDescent="0.3">
      <c r="A12" s="102" t="s">
        <v>222</v>
      </c>
      <c r="B12" s="89">
        <v>46</v>
      </c>
      <c r="C12" s="89">
        <v>35</v>
      </c>
      <c r="D12" s="101">
        <f t="shared" si="0"/>
        <v>76.086956521739125</v>
      </c>
      <c r="E12" s="89">
        <v>35</v>
      </c>
      <c r="F12" s="101">
        <f t="shared" ref="F12:F25" si="6">E12*100/C12</f>
        <v>100</v>
      </c>
      <c r="G12" s="89">
        <v>0</v>
      </c>
      <c r="H12" s="101">
        <f t="shared" si="3"/>
        <v>0</v>
      </c>
      <c r="I12" s="90"/>
      <c r="J12" s="91"/>
      <c r="K12" s="90"/>
      <c r="L12" s="92"/>
      <c r="M12" s="93"/>
      <c r="N12" s="92"/>
      <c r="O12" s="93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</row>
    <row r="13" spans="1:94" s="95" customFormat="1" x14ac:dyDescent="0.3">
      <c r="A13" s="103" t="s">
        <v>223</v>
      </c>
      <c r="B13" s="89">
        <v>324</v>
      </c>
      <c r="C13" s="89">
        <v>192</v>
      </c>
      <c r="D13" s="101">
        <f t="shared" si="0"/>
        <v>59.25925925925926</v>
      </c>
      <c r="E13" s="89">
        <v>153</v>
      </c>
      <c r="F13" s="101">
        <f t="shared" si="6"/>
        <v>79.6875</v>
      </c>
      <c r="G13" s="89">
        <v>39</v>
      </c>
      <c r="H13" s="101">
        <f t="shared" si="3"/>
        <v>20.3125</v>
      </c>
      <c r="I13" s="90"/>
      <c r="J13" s="91"/>
      <c r="K13" s="90"/>
      <c r="L13" s="92"/>
      <c r="M13" s="93"/>
      <c r="N13" s="92"/>
      <c r="O13" s="93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</row>
    <row r="14" spans="1:94" s="88" customFormat="1" x14ac:dyDescent="0.3">
      <c r="A14" s="85" t="s">
        <v>14</v>
      </c>
      <c r="B14" s="84">
        <v>462</v>
      </c>
      <c r="C14" s="84">
        <v>335</v>
      </c>
      <c r="D14" s="100">
        <f t="shared" si="0"/>
        <v>72.510822510822507</v>
      </c>
      <c r="E14" s="84">
        <v>260</v>
      </c>
      <c r="F14" s="100">
        <f t="shared" si="6"/>
        <v>77.611940298507463</v>
      </c>
      <c r="G14" s="84">
        <v>75</v>
      </c>
      <c r="H14" s="100">
        <f t="shared" si="3"/>
        <v>22.388059701492537</v>
      </c>
      <c r="I14" s="86"/>
      <c r="J14" s="87"/>
      <c r="K14" s="86"/>
      <c r="L14" s="12"/>
      <c r="M14" s="13"/>
      <c r="N14" s="12"/>
      <c r="O14" s="1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</row>
    <row r="15" spans="1:94" s="88" customFormat="1" x14ac:dyDescent="0.3">
      <c r="A15" s="85" t="s">
        <v>13</v>
      </c>
      <c r="B15" s="96">
        <f>B16+B17</f>
        <v>1086</v>
      </c>
      <c r="C15" s="96">
        <f t="shared" ref="C15" si="7">C16+C17</f>
        <v>880</v>
      </c>
      <c r="D15" s="100">
        <f t="shared" si="0"/>
        <v>81.03130755064457</v>
      </c>
      <c r="E15" s="96">
        <f t="shared" ref="E15" si="8">E16+E17</f>
        <v>676</v>
      </c>
      <c r="F15" s="100">
        <f t="shared" si="6"/>
        <v>76.818181818181813</v>
      </c>
      <c r="G15" s="96">
        <f>G16+G17</f>
        <v>204</v>
      </c>
      <c r="H15" s="100">
        <f t="shared" si="3"/>
        <v>23.181818181818183</v>
      </c>
      <c r="I15" s="86"/>
      <c r="J15" s="87"/>
      <c r="K15" s="86"/>
      <c r="L15" s="12"/>
      <c r="M15" s="13"/>
      <c r="N15" s="12"/>
      <c r="O15" s="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95" customFormat="1" x14ac:dyDescent="0.3">
      <c r="A16" s="102" t="s">
        <v>222</v>
      </c>
      <c r="B16" s="89">
        <v>383</v>
      </c>
      <c r="C16" s="89">
        <v>307</v>
      </c>
      <c r="D16" s="101">
        <f t="shared" si="0"/>
        <v>80.156657963446477</v>
      </c>
      <c r="E16" s="89">
        <v>217</v>
      </c>
      <c r="F16" s="101">
        <f t="shared" si="6"/>
        <v>70.68403908794788</v>
      </c>
      <c r="G16" s="89">
        <v>90</v>
      </c>
      <c r="H16" s="101">
        <f t="shared" si="3"/>
        <v>29.315960912052116</v>
      </c>
      <c r="I16" s="90"/>
      <c r="J16" s="91"/>
      <c r="K16" s="90"/>
      <c r="L16" s="92"/>
      <c r="M16" s="93"/>
      <c r="N16" s="92"/>
      <c r="O16" s="93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</row>
    <row r="17" spans="1:94" s="95" customFormat="1" x14ac:dyDescent="0.3">
      <c r="A17" s="103" t="s">
        <v>223</v>
      </c>
      <c r="B17" s="89">
        <v>703</v>
      </c>
      <c r="C17" s="89">
        <v>573</v>
      </c>
      <c r="D17" s="101">
        <f t="shared" si="0"/>
        <v>81.507823613086771</v>
      </c>
      <c r="E17" s="89">
        <v>459</v>
      </c>
      <c r="F17" s="101">
        <f t="shared" si="6"/>
        <v>80.104712041884824</v>
      </c>
      <c r="G17" s="89">
        <v>114</v>
      </c>
      <c r="H17" s="101">
        <f t="shared" si="3"/>
        <v>19.895287958115183</v>
      </c>
      <c r="I17" s="90"/>
      <c r="J17" s="91"/>
      <c r="K17" s="90"/>
      <c r="L17" s="92"/>
      <c r="M17" s="93"/>
      <c r="N17" s="92"/>
      <c r="O17" s="93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</row>
    <row r="18" spans="1:94" s="88" customFormat="1" x14ac:dyDescent="0.3">
      <c r="A18" s="85" t="s">
        <v>221</v>
      </c>
      <c r="B18" s="84">
        <v>84</v>
      </c>
      <c r="C18" s="84">
        <v>65</v>
      </c>
      <c r="D18" s="100">
        <f t="shared" si="0"/>
        <v>77.38095238095238</v>
      </c>
      <c r="E18" s="84">
        <v>51</v>
      </c>
      <c r="F18" s="100">
        <f t="shared" si="6"/>
        <v>78.461538461538467</v>
      </c>
      <c r="G18" s="84">
        <v>14</v>
      </c>
      <c r="H18" s="100">
        <f t="shared" si="3"/>
        <v>21.53846153846154</v>
      </c>
      <c r="I18" s="86"/>
      <c r="J18" s="87"/>
      <c r="K18" s="86"/>
      <c r="L18" s="12"/>
      <c r="M18" s="13"/>
      <c r="N18" s="12"/>
      <c r="O18" s="1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88" customFormat="1" x14ac:dyDescent="0.3">
      <c r="A19" s="85" t="s">
        <v>8</v>
      </c>
      <c r="B19" s="84">
        <v>308</v>
      </c>
      <c r="C19" s="84">
        <v>245</v>
      </c>
      <c r="D19" s="100">
        <f t="shared" si="0"/>
        <v>79.545454545454547</v>
      </c>
      <c r="E19" s="84">
        <v>186</v>
      </c>
      <c r="F19" s="100">
        <f t="shared" si="6"/>
        <v>75.91836734693878</v>
      </c>
      <c r="G19" s="84">
        <v>59</v>
      </c>
      <c r="H19" s="100">
        <f t="shared" si="3"/>
        <v>24.081632653061224</v>
      </c>
      <c r="I19" s="86"/>
      <c r="J19" s="87"/>
      <c r="K19" s="86"/>
      <c r="L19" s="12"/>
      <c r="M19" s="13"/>
      <c r="N19" s="12"/>
      <c r="O19" s="1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88" customFormat="1" x14ac:dyDescent="0.3">
      <c r="A20" s="85" t="s">
        <v>9</v>
      </c>
      <c r="B20" s="84">
        <v>1051</v>
      </c>
      <c r="C20" s="84">
        <v>836</v>
      </c>
      <c r="D20" s="100">
        <f t="shared" si="0"/>
        <v>79.543292102759281</v>
      </c>
      <c r="E20" s="84">
        <v>603</v>
      </c>
      <c r="F20" s="100">
        <f t="shared" si="6"/>
        <v>72.129186602870817</v>
      </c>
      <c r="G20" s="84">
        <v>233</v>
      </c>
      <c r="H20" s="100">
        <f t="shared" si="3"/>
        <v>27.870813397129186</v>
      </c>
      <c r="I20" s="86"/>
      <c r="J20" s="87"/>
      <c r="K20" s="86"/>
      <c r="L20" s="12"/>
      <c r="M20" s="13"/>
      <c r="N20" s="12"/>
      <c r="O20" s="1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88" customFormat="1" x14ac:dyDescent="0.3">
      <c r="A21" s="85" t="s">
        <v>15</v>
      </c>
      <c r="B21" s="96">
        <f>B22+B23</f>
        <v>302</v>
      </c>
      <c r="C21" s="96">
        <f t="shared" ref="C21" si="9">C22+C23</f>
        <v>202</v>
      </c>
      <c r="D21" s="100">
        <f t="shared" si="0"/>
        <v>66.88741721854305</v>
      </c>
      <c r="E21" s="96">
        <f t="shared" ref="E21" si="10">E22+E23</f>
        <v>172</v>
      </c>
      <c r="F21" s="100">
        <f t="shared" si="6"/>
        <v>85.148514851485146</v>
      </c>
      <c r="G21" s="96">
        <f>G22+G23</f>
        <v>30</v>
      </c>
      <c r="H21" s="100">
        <f t="shared" si="3"/>
        <v>14.851485148514852</v>
      </c>
      <c r="I21" s="86"/>
      <c r="J21" s="87"/>
      <c r="K21" s="86"/>
      <c r="L21" s="12"/>
      <c r="M21" s="13"/>
      <c r="N21" s="12"/>
      <c r="O21" s="1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95" customFormat="1" x14ac:dyDescent="0.3">
      <c r="A22" s="102" t="s">
        <v>222</v>
      </c>
      <c r="B22" s="89">
        <v>171</v>
      </c>
      <c r="C22" s="89">
        <v>121</v>
      </c>
      <c r="D22" s="101">
        <f t="shared" si="0"/>
        <v>70.760233918128648</v>
      </c>
      <c r="E22" s="89">
        <v>112</v>
      </c>
      <c r="F22" s="101">
        <f t="shared" si="6"/>
        <v>92.561983471074385</v>
      </c>
      <c r="G22" s="89">
        <v>9</v>
      </c>
      <c r="H22" s="101">
        <f t="shared" si="3"/>
        <v>7.4380165289256199</v>
      </c>
      <c r="I22" s="90"/>
      <c r="J22" s="91"/>
      <c r="K22" s="90"/>
      <c r="L22" s="92"/>
      <c r="M22" s="93"/>
      <c r="N22" s="92"/>
      <c r="O22" s="93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</row>
    <row r="23" spans="1:94" s="95" customFormat="1" x14ac:dyDescent="0.3">
      <c r="A23" s="103" t="s">
        <v>223</v>
      </c>
      <c r="B23" s="89">
        <v>131</v>
      </c>
      <c r="C23" s="89">
        <v>81</v>
      </c>
      <c r="D23" s="101">
        <f t="shared" si="0"/>
        <v>61.832061068702288</v>
      </c>
      <c r="E23" s="89">
        <v>60</v>
      </c>
      <c r="F23" s="101">
        <f t="shared" si="6"/>
        <v>74.074074074074076</v>
      </c>
      <c r="G23" s="89">
        <v>21</v>
      </c>
      <c r="H23" s="101">
        <f t="shared" si="3"/>
        <v>25.925925925925927</v>
      </c>
      <c r="I23" s="90"/>
      <c r="J23" s="91"/>
      <c r="K23" s="90"/>
      <c r="L23" s="92"/>
      <c r="M23" s="93"/>
      <c r="N23" s="92"/>
      <c r="O23" s="93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</row>
    <row r="24" spans="1:94" s="88" customFormat="1" x14ac:dyDescent="0.3">
      <c r="A24" s="85" t="s">
        <v>16</v>
      </c>
      <c r="B24" s="84">
        <v>255</v>
      </c>
      <c r="C24" s="84">
        <v>203</v>
      </c>
      <c r="D24" s="100">
        <f t="shared" si="0"/>
        <v>79.607843137254903</v>
      </c>
      <c r="E24" s="84">
        <v>174</v>
      </c>
      <c r="F24" s="100">
        <f t="shared" si="6"/>
        <v>85.714285714285708</v>
      </c>
      <c r="G24" s="84">
        <v>29</v>
      </c>
      <c r="H24" s="100">
        <f t="shared" si="3"/>
        <v>14.285714285714286</v>
      </c>
      <c r="I24" s="86"/>
      <c r="J24" s="87"/>
      <c r="K24" s="86"/>
      <c r="L24" s="12"/>
      <c r="M24" s="13"/>
      <c r="N24" s="12"/>
      <c r="O24" s="13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88" customFormat="1" x14ac:dyDescent="0.3">
      <c r="A25" s="85" t="s">
        <v>17</v>
      </c>
      <c r="B25" s="84">
        <v>184</v>
      </c>
      <c r="C25" s="84">
        <v>161</v>
      </c>
      <c r="D25" s="100">
        <f t="shared" si="0"/>
        <v>87.5</v>
      </c>
      <c r="E25" s="84">
        <v>135</v>
      </c>
      <c r="F25" s="100">
        <f t="shared" si="6"/>
        <v>83.850931677018636</v>
      </c>
      <c r="G25" s="84">
        <v>26</v>
      </c>
      <c r="H25" s="100">
        <f t="shared" si="3"/>
        <v>16.149068322981368</v>
      </c>
      <c r="I25" s="86"/>
      <c r="J25" s="87"/>
      <c r="K25" s="86"/>
      <c r="L25" s="12"/>
      <c r="M25" s="13"/>
      <c r="N25" s="12"/>
      <c r="O25" s="13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</sheetData>
  <mergeCells count="7">
    <mergeCell ref="A1:H1"/>
    <mergeCell ref="A3:A5"/>
    <mergeCell ref="B3:B5"/>
    <mergeCell ref="C3:D4"/>
    <mergeCell ref="E3:H3"/>
    <mergeCell ref="E4:F4"/>
    <mergeCell ref="G4:H4"/>
  </mergeCells>
  <pageMargins left="0.39370078740157483" right="0.59055118110236227" top="1.3779527559055118" bottom="0.19685039370078741" header="0.31496062992125984" footer="0.1574803149606299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120" zoomScaleNormal="120" workbookViewId="0">
      <selection activeCell="B4" sqref="B4:F5"/>
    </sheetView>
  </sheetViews>
  <sheetFormatPr defaultRowHeight="18.75" x14ac:dyDescent="0.3"/>
  <cols>
    <col min="1" max="1" width="30" style="1" bestFit="1" customWidth="1"/>
    <col min="2" max="7" width="18" style="1" customWidth="1"/>
    <col min="8" max="16384" width="9.140625" style="1"/>
  </cols>
  <sheetData>
    <row r="1" spans="1:7" s="3" customFormat="1" ht="18.75" customHeight="1" x14ac:dyDescent="0.3">
      <c r="A1" s="1" t="s">
        <v>201</v>
      </c>
    </row>
    <row r="2" spans="1:7" s="3" customFormat="1" ht="6" customHeight="1" x14ac:dyDescent="0.3"/>
    <row r="3" spans="1:7" s="3" customFormat="1" ht="21" customHeight="1" x14ac:dyDescent="0.3">
      <c r="A3" s="123" t="s">
        <v>19</v>
      </c>
      <c r="B3" s="123" t="s">
        <v>41</v>
      </c>
      <c r="C3" s="123"/>
      <c r="D3" s="123"/>
      <c r="E3" s="123"/>
      <c r="F3" s="123"/>
      <c r="G3" s="123"/>
    </row>
    <row r="4" spans="1:7" s="3" customFormat="1" ht="37.5" customHeight="1" x14ac:dyDescent="0.3">
      <c r="A4" s="123"/>
      <c r="B4" s="82" t="s">
        <v>42</v>
      </c>
      <c r="C4" s="124" t="s">
        <v>4</v>
      </c>
      <c r="D4" s="82" t="s">
        <v>44</v>
      </c>
      <c r="E4" s="82" t="s">
        <v>46</v>
      </c>
      <c r="F4" s="82" t="s">
        <v>48</v>
      </c>
      <c r="G4" s="123" t="s">
        <v>0</v>
      </c>
    </row>
    <row r="5" spans="1:7" s="3" customFormat="1" ht="37.5" x14ac:dyDescent="0.3">
      <c r="A5" s="123"/>
      <c r="B5" s="83" t="s">
        <v>43</v>
      </c>
      <c r="C5" s="125"/>
      <c r="D5" s="83" t="s">
        <v>45</v>
      </c>
      <c r="E5" s="83" t="s">
        <v>47</v>
      </c>
      <c r="F5" s="83" t="s">
        <v>49</v>
      </c>
      <c r="G5" s="123"/>
    </row>
    <row r="6" spans="1:7" s="2" customFormat="1" ht="22.5" customHeight="1" x14ac:dyDescent="0.3">
      <c r="A6" s="63" t="s">
        <v>12</v>
      </c>
      <c r="B6" s="64">
        <v>0.20799999999999999</v>
      </c>
      <c r="C6" s="64">
        <v>2.92E-2</v>
      </c>
      <c r="D6" s="64">
        <v>0.6825</v>
      </c>
      <c r="E6" s="64">
        <v>4.3799999999999999E-2</v>
      </c>
      <c r="F6" s="64">
        <v>0</v>
      </c>
      <c r="G6" s="64">
        <v>3.6499999999999998E-2</v>
      </c>
    </row>
    <row r="7" spans="1:7" ht="22.5" customHeight="1" x14ac:dyDescent="0.3">
      <c r="A7" s="63" t="s">
        <v>11</v>
      </c>
      <c r="B7" s="64">
        <v>8.3699999999999997E-2</v>
      </c>
      <c r="C7" s="64">
        <v>1.32E-2</v>
      </c>
      <c r="D7" s="64">
        <v>0.82379999999999998</v>
      </c>
      <c r="E7" s="64">
        <v>6.6100000000000006E-2</v>
      </c>
      <c r="F7" s="64">
        <v>0</v>
      </c>
      <c r="G7" s="64">
        <v>1.32E-2</v>
      </c>
    </row>
    <row r="8" spans="1:7" ht="22.5" customHeight="1" x14ac:dyDescent="0.3">
      <c r="A8" s="63" t="s">
        <v>10</v>
      </c>
      <c r="B8" s="64">
        <v>9.2499999999999999E-2</v>
      </c>
      <c r="C8" s="64">
        <v>1.32E-2</v>
      </c>
      <c r="D8" s="64">
        <v>0.72250000000000003</v>
      </c>
      <c r="E8" s="64">
        <v>8.8099999999999998E-2</v>
      </c>
      <c r="F8" s="64">
        <v>4.4000000000000003E-3</v>
      </c>
      <c r="G8" s="64">
        <v>7.9299999999999995E-2</v>
      </c>
    </row>
    <row r="9" spans="1:7" ht="22.5" customHeight="1" x14ac:dyDescent="0.3">
      <c r="A9" s="63" t="s">
        <v>14</v>
      </c>
      <c r="B9" s="64">
        <v>4.7800000000000002E-2</v>
      </c>
      <c r="C9" s="64">
        <v>1.7899999999999999E-2</v>
      </c>
      <c r="D9" s="64">
        <v>0.81789999999999996</v>
      </c>
      <c r="E9" s="64">
        <v>8.3599999999999994E-2</v>
      </c>
      <c r="F9" s="64">
        <v>0</v>
      </c>
      <c r="G9" s="64">
        <v>3.2800000000000003E-2</v>
      </c>
    </row>
    <row r="10" spans="1:7" ht="22.5" customHeight="1" x14ac:dyDescent="0.3">
      <c r="A10" s="63" t="s">
        <v>13</v>
      </c>
      <c r="B10" s="64">
        <v>6.59E-2</v>
      </c>
      <c r="C10" s="64">
        <v>6.7000000000000004E-2</v>
      </c>
      <c r="D10" s="64">
        <v>0.81140000000000001</v>
      </c>
      <c r="E10" s="64">
        <v>4.3200000000000002E-2</v>
      </c>
      <c r="F10" s="64">
        <v>2.3E-3</v>
      </c>
      <c r="G10" s="64">
        <v>1.0200000000000001E-2</v>
      </c>
    </row>
    <row r="11" spans="1:7" ht="22.5" customHeight="1" x14ac:dyDescent="0.3">
      <c r="A11" s="81" t="s">
        <v>221</v>
      </c>
      <c r="B11" s="64">
        <v>0.21540000000000001</v>
      </c>
      <c r="C11" s="64">
        <v>1.54E-2</v>
      </c>
      <c r="D11" s="64">
        <v>0.63080000000000003</v>
      </c>
      <c r="E11" s="64">
        <v>0.1077</v>
      </c>
      <c r="F11" s="64">
        <v>0</v>
      </c>
      <c r="G11" s="64">
        <v>3.0800000000000001E-2</v>
      </c>
    </row>
    <row r="12" spans="1:7" ht="22.5" customHeight="1" x14ac:dyDescent="0.3">
      <c r="A12" s="63" t="s">
        <v>8</v>
      </c>
      <c r="B12" s="64">
        <v>5.3100000000000001E-2</v>
      </c>
      <c r="C12" s="64">
        <v>6.9400000000000003E-2</v>
      </c>
      <c r="D12" s="64">
        <v>0.8367</v>
      </c>
      <c r="E12" s="64">
        <v>2.0400000000000001E-2</v>
      </c>
      <c r="F12" s="64">
        <v>0</v>
      </c>
      <c r="G12" s="64">
        <v>2.0400000000000001E-2</v>
      </c>
    </row>
    <row r="13" spans="1:7" ht="22.5" customHeight="1" x14ac:dyDescent="0.3">
      <c r="A13" s="63" t="s">
        <v>9</v>
      </c>
      <c r="B13" s="64">
        <v>5.1400000000000001E-2</v>
      </c>
      <c r="C13" s="64">
        <v>3.5900000000000001E-2</v>
      </c>
      <c r="D13" s="64">
        <v>0.86839999999999995</v>
      </c>
      <c r="E13" s="64">
        <v>3.5900000000000001E-2</v>
      </c>
      <c r="F13" s="64">
        <v>1.1999999999999999E-3</v>
      </c>
      <c r="G13" s="64">
        <v>7.1999999999999998E-3</v>
      </c>
    </row>
    <row r="14" spans="1:7" ht="22.5" customHeight="1" x14ac:dyDescent="0.3">
      <c r="A14" s="63" t="s">
        <v>15</v>
      </c>
      <c r="B14" s="64">
        <v>0.2079</v>
      </c>
      <c r="C14" s="64">
        <v>0</v>
      </c>
      <c r="D14" s="64">
        <v>0.6139</v>
      </c>
      <c r="E14" s="64">
        <v>9.4100000000000003E-2</v>
      </c>
      <c r="F14" s="64">
        <v>5.0000000000000001E-3</v>
      </c>
      <c r="G14" s="64">
        <v>7.9200000000000007E-2</v>
      </c>
    </row>
    <row r="15" spans="1:7" ht="22.5" customHeight="1" x14ac:dyDescent="0.3">
      <c r="A15" s="63" t="s">
        <v>16</v>
      </c>
      <c r="B15" s="64">
        <v>2.46E-2</v>
      </c>
      <c r="C15" s="64">
        <v>2.46E-2</v>
      </c>
      <c r="D15" s="64">
        <v>0.8276</v>
      </c>
      <c r="E15" s="64">
        <v>8.3699999999999997E-2</v>
      </c>
      <c r="F15" s="64">
        <v>9.9000000000000008E-3</v>
      </c>
      <c r="G15" s="64">
        <v>2.9600000000000001E-2</v>
      </c>
    </row>
    <row r="16" spans="1:7" ht="22.5" customHeight="1" x14ac:dyDescent="0.3">
      <c r="A16" s="63" t="s">
        <v>17</v>
      </c>
      <c r="B16" s="64">
        <v>6.1999999999999998E-3</v>
      </c>
      <c r="C16" s="64">
        <v>0</v>
      </c>
      <c r="D16" s="64">
        <v>0.95030000000000003</v>
      </c>
      <c r="E16" s="64">
        <v>2.4799999999999999E-2</v>
      </c>
      <c r="F16" s="64">
        <v>6.1999999999999998E-3</v>
      </c>
      <c r="G16" s="64">
        <v>1.24E-2</v>
      </c>
    </row>
    <row r="17" spans="1:7" ht="22.5" customHeight="1" x14ac:dyDescent="0.3">
      <c r="A17" s="62" t="s">
        <v>3</v>
      </c>
      <c r="B17" s="64">
        <v>7.9100000000000004E-2</v>
      </c>
      <c r="C17" s="64">
        <v>3.61E-2</v>
      </c>
      <c r="D17" s="64">
        <v>0.80520000000000003</v>
      </c>
      <c r="E17" s="64">
        <v>5.3400000000000003E-2</v>
      </c>
      <c r="F17" s="64">
        <v>2.2000000000000001E-3</v>
      </c>
      <c r="G17" s="64">
        <v>2.41E-2</v>
      </c>
    </row>
    <row r="18" spans="1:7" ht="18" customHeight="1" x14ac:dyDescent="0.3"/>
    <row r="19" spans="1:7" ht="18" customHeight="1" x14ac:dyDescent="0.3"/>
  </sheetData>
  <mergeCells count="4">
    <mergeCell ref="A3:A5"/>
    <mergeCell ref="B3:G3"/>
    <mergeCell ref="C4:C5"/>
    <mergeCell ref="G4:G5"/>
  </mergeCells>
  <pageMargins left="0.39370078740157483" right="0.43307086614173229" top="1.2598425196850394" bottom="0" header="0.11811023622047245" footer="0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zoomScale="120" zoomScaleNormal="120" workbookViewId="0">
      <selection activeCell="F9" sqref="F9"/>
    </sheetView>
  </sheetViews>
  <sheetFormatPr defaultRowHeight="18.75" x14ac:dyDescent="0.3"/>
  <cols>
    <col min="1" max="1" width="37.85546875" style="1" customWidth="1"/>
    <col min="2" max="5" width="24.7109375" style="1" customWidth="1"/>
    <col min="6" max="16384" width="9.140625" style="1"/>
  </cols>
  <sheetData>
    <row r="1" spans="1:5" s="2" customFormat="1" ht="18.75" customHeight="1" x14ac:dyDescent="0.3">
      <c r="A1" s="1" t="s">
        <v>202</v>
      </c>
    </row>
    <row r="2" spans="1:5" s="2" customFormat="1" ht="6" customHeight="1" x14ac:dyDescent="0.3"/>
    <row r="3" spans="1:5" s="2" customFormat="1" ht="21" customHeight="1" x14ac:dyDescent="0.3">
      <c r="A3" s="123" t="s">
        <v>19</v>
      </c>
      <c r="B3" s="123" t="s">
        <v>50</v>
      </c>
      <c r="C3" s="123"/>
      <c r="D3" s="123"/>
      <c r="E3" s="123"/>
    </row>
    <row r="4" spans="1:5" s="2" customFormat="1" ht="18.75" customHeight="1" x14ac:dyDescent="0.3">
      <c r="A4" s="123"/>
      <c r="B4" s="123" t="s">
        <v>51</v>
      </c>
      <c r="C4" s="82" t="s">
        <v>52</v>
      </c>
      <c r="D4" s="123" t="s">
        <v>54</v>
      </c>
      <c r="E4" s="123" t="s">
        <v>55</v>
      </c>
    </row>
    <row r="5" spans="1:5" s="2" customFormat="1" x14ac:dyDescent="0.3">
      <c r="A5" s="123"/>
      <c r="B5" s="123"/>
      <c r="C5" s="83" t="s">
        <v>53</v>
      </c>
      <c r="D5" s="123"/>
      <c r="E5" s="123"/>
    </row>
    <row r="6" spans="1:5" s="2" customFormat="1" ht="22.5" customHeight="1" x14ac:dyDescent="0.3">
      <c r="A6" s="63" t="s">
        <v>12</v>
      </c>
      <c r="B6" s="64">
        <v>0.35399999999999998</v>
      </c>
      <c r="C6" s="64">
        <v>8.0299999999999996E-2</v>
      </c>
      <c r="D6" s="64">
        <v>0.31019999999999998</v>
      </c>
      <c r="E6" s="64">
        <v>0.25180000000000002</v>
      </c>
    </row>
    <row r="7" spans="1:5" ht="22.5" customHeight="1" x14ac:dyDescent="0.3">
      <c r="A7" s="63" t="s">
        <v>11</v>
      </c>
      <c r="B7" s="64">
        <v>0.47139999999999999</v>
      </c>
      <c r="C7" s="64">
        <v>0.16300000000000001</v>
      </c>
      <c r="D7" s="64">
        <v>0.19819999999999999</v>
      </c>
      <c r="E7" s="64">
        <v>0.16300000000000001</v>
      </c>
    </row>
    <row r="8" spans="1:5" ht="22.5" customHeight="1" x14ac:dyDescent="0.3">
      <c r="A8" s="63" t="s">
        <v>10</v>
      </c>
      <c r="B8" s="64">
        <v>0.51980000000000004</v>
      </c>
      <c r="C8" s="64">
        <v>0.1013</v>
      </c>
      <c r="D8" s="64">
        <v>0.20699999999999999</v>
      </c>
      <c r="E8" s="64">
        <v>0.17180000000000001</v>
      </c>
    </row>
    <row r="9" spans="1:5" ht="22.5" customHeight="1" x14ac:dyDescent="0.3">
      <c r="A9" s="63" t="s">
        <v>14</v>
      </c>
      <c r="B9" s="64">
        <v>0.3851</v>
      </c>
      <c r="C9" s="64">
        <v>9.2499999999999999E-2</v>
      </c>
      <c r="D9" s="64">
        <v>0.29549999999999998</v>
      </c>
      <c r="E9" s="64">
        <v>0.22389999999999999</v>
      </c>
    </row>
    <row r="10" spans="1:5" ht="22.5" customHeight="1" x14ac:dyDescent="0.3">
      <c r="A10" s="63" t="s">
        <v>13</v>
      </c>
      <c r="B10" s="64">
        <v>0.36020000000000002</v>
      </c>
      <c r="C10" s="64">
        <v>8.9800000000000005E-2</v>
      </c>
      <c r="D10" s="64">
        <v>0.31359999999999999</v>
      </c>
      <c r="E10" s="64">
        <v>0.23180000000000001</v>
      </c>
    </row>
    <row r="11" spans="1:5" ht="22.5" customHeight="1" x14ac:dyDescent="0.3">
      <c r="A11" s="63" t="s">
        <v>221</v>
      </c>
      <c r="B11" s="64">
        <v>0.49230000000000002</v>
      </c>
      <c r="C11" s="64">
        <v>0.1077</v>
      </c>
      <c r="D11" s="64">
        <v>0.15379999999999999</v>
      </c>
      <c r="E11" s="64">
        <v>0.21540000000000001</v>
      </c>
    </row>
    <row r="12" spans="1:5" ht="22.5" customHeight="1" x14ac:dyDescent="0.3">
      <c r="A12" s="63" t="s">
        <v>8</v>
      </c>
      <c r="B12" s="64">
        <v>0.4204</v>
      </c>
      <c r="C12" s="64">
        <v>7.7600000000000002E-2</v>
      </c>
      <c r="D12" s="64">
        <v>0.2571</v>
      </c>
      <c r="E12" s="64">
        <v>0.24079999999999999</v>
      </c>
    </row>
    <row r="13" spans="1:5" ht="22.5" customHeight="1" x14ac:dyDescent="0.3">
      <c r="A13" s="63" t="s">
        <v>9</v>
      </c>
      <c r="B13" s="64">
        <v>0.51080000000000003</v>
      </c>
      <c r="C13" s="64">
        <v>3.5900000000000001E-2</v>
      </c>
      <c r="D13" s="64">
        <v>0.16750000000000001</v>
      </c>
      <c r="E13" s="64">
        <v>0.2787</v>
      </c>
    </row>
    <row r="14" spans="1:5" ht="22.5" customHeight="1" x14ac:dyDescent="0.3">
      <c r="A14" s="63" t="s">
        <v>15</v>
      </c>
      <c r="B14" s="64">
        <v>0.57430000000000003</v>
      </c>
      <c r="C14" s="64">
        <v>5.9400000000000001E-2</v>
      </c>
      <c r="D14" s="64">
        <v>0.21779999999999999</v>
      </c>
      <c r="E14" s="64">
        <v>0.1386</v>
      </c>
    </row>
    <row r="15" spans="1:5" ht="22.5" customHeight="1" x14ac:dyDescent="0.3">
      <c r="A15" s="63" t="s">
        <v>16</v>
      </c>
      <c r="B15" s="64">
        <v>0.27089999999999997</v>
      </c>
      <c r="C15" s="64">
        <v>0.10340000000000001</v>
      </c>
      <c r="D15" s="64">
        <v>0.4778</v>
      </c>
      <c r="E15" s="64">
        <v>0.1429</v>
      </c>
    </row>
    <row r="16" spans="1:5" ht="22.5" customHeight="1" x14ac:dyDescent="0.3">
      <c r="A16" s="63" t="s">
        <v>17</v>
      </c>
      <c r="B16" s="64">
        <v>0.78879999999999995</v>
      </c>
      <c r="C16" s="65">
        <v>0</v>
      </c>
      <c r="D16" s="64">
        <v>4.3499999999999997E-2</v>
      </c>
      <c r="E16" s="64">
        <v>0.1615</v>
      </c>
    </row>
    <row r="17" spans="1:5" ht="22.5" customHeight="1" x14ac:dyDescent="0.3">
      <c r="A17" s="62" t="s">
        <v>3</v>
      </c>
      <c r="B17" s="64">
        <v>0.44540000000000002</v>
      </c>
      <c r="C17" s="64">
        <v>7.6899999999999996E-2</v>
      </c>
      <c r="D17" s="64">
        <v>0.24979999999999999</v>
      </c>
      <c r="E17" s="64">
        <v>0.22239999999999999</v>
      </c>
    </row>
    <row r="18" spans="1:5" ht="18" customHeight="1" x14ac:dyDescent="0.3"/>
    <row r="19" spans="1:5" ht="18" customHeight="1" x14ac:dyDescent="0.3"/>
  </sheetData>
  <mergeCells count="5">
    <mergeCell ref="A3:A5"/>
    <mergeCell ref="B3:E3"/>
    <mergeCell ref="B4:B5"/>
    <mergeCell ref="D4:D5"/>
    <mergeCell ref="E4:E5"/>
  </mergeCells>
  <pageMargins left="0.39370078740157483" right="0.43307086614173229" top="1.2598425196850394" bottom="0" header="0.11811023622047245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zoomScale="120" zoomScaleNormal="120" workbookViewId="0">
      <selection sqref="A1:XFD1"/>
    </sheetView>
  </sheetViews>
  <sheetFormatPr defaultRowHeight="18.75" x14ac:dyDescent="0.3"/>
  <cols>
    <col min="1" max="1" width="40.42578125" style="1" customWidth="1"/>
    <col min="2" max="6" width="19" style="1" customWidth="1"/>
    <col min="7" max="16384" width="9.140625" style="1"/>
  </cols>
  <sheetData>
    <row r="1" spans="1:6" s="2" customFormat="1" ht="18.75" customHeight="1" x14ac:dyDescent="0.3">
      <c r="A1" s="1" t="s">
        <v>203</v>
      </c>
    </row>
    <row r="2" spans="1:6" s="2" customFormat="1" ht="6" customHeight="1" x14ac:dyDescent="0.3"/>
    <row r="3" spans="1:6" s="2" customFormat="1" ht="22.5" customHeight="1" x14ac:dyDescent="0.3">
      <c r="A3" s="123" t="s">
        <v>19</v>
      </c>
      <c r="B3" s="123" t="s">
        <v>56</v>
      </c>
      <c r="C3" s="123"/>
      <c r="D3" s="123"/>
      <c r="E3" s="123"/>
      <c r="F3" s="123"/>
    </row>
    <row r="4" spans="1:6" ht="22.5" customHeight="1" x14ac:dyDescent="0.3">
      <c r="A4" s="123"/>
      <c r="B4" s="62" t="s">
        <v>57</v>
      </c>
      <c r="C4" s="62" t="s">
        <v>58</v>
      </c>
      <c r="D4" s="62" t="s">
        <v>59</v>
      </c>
      <c r="E4" s="62" t="s">
        <v>60</v>
      </c>
      <c r="F4" s="62" t="s">
        <v>61</v>
      </c>
    </row>
    <row r="5" spans="1:6" ht="22.5" customHeight="1" x14ac:dyDescent="0.3">
      <c r="A5" s="63" t="s">
        <v>12</v>
      </c>
      <c r="B5" s="64">
        <v>0.27010000000000001</v>
      </c>
      <c r="C5" s="64">
        <v>0.35039999999999999</v>
      </c>
      <c r="D5" s="64">
        <v>0.29199999999999998</v>
      </c>
      <c r="E5" s="64">
        <v>6.2E-2</v>
      </c>
      <c r="F5" s="64">
        <v>2.5499999999999998E-2</v>
      </c>
    </row>
    <row r="6" spans="1:6" ht="22.5" customHeight="1" x14ac:dyDescent="0.3">
      <c r="A6" s="63" t="s">
        <v>11</v>
      </c>
      <c r="B6" s="64">
        <v>0.21149999999999999</v>
      </c>
      <c r="C6" s="64">
        <v>0.34360000000000002</v>
      </c>
      <c r="D6" s="64">
        <v>0.29070000000000001</v>
      </c>
      <c r="E6" s="64">
        <v>8.3699999999999997E-2</v>
      </c>
      <c r="F6" s="64">
        <v>6.6100000000000006E-2</v>
      </c>
    </row>
    <row r="7" spans="1:6" ht="22.5" customHeight="1" x14ac:dyDescent="0.3">
      <c r="A7" s="63" t="s">
        <v>10</v>
      </c>
      <c r="B7" s="64">
        <v>0.33479999999999999</v>
      </c>
      <c r="C7" s="64">
        <v>0.28189999999999998</v>
      </c>
      <c r="D7" s="64">
        <v>0.2379</v>
      </c>
      <c r="E7" s="64">
        <v>8.3699999999999997E-2</v>
      </c>
      <c r="F7" s="64">
        <v>6.1699999999999998E-2</v>
      </c>
    </row>
    <row r="8" spans="1:6" ht="22.5" customHeight="1" x14ac:dyDescent="0.3">
      <c r="A8" s="63" t="s">
        <v>14</v>
      </c>
      <c r="B8" s="64">
        <v>0.20899999999999999</v>
      </c>
      <c r="C8" s="64">
        <v>0.4239</v>
      </c>
      <c r="D8" s="64">
        <v>0.26869999999999999</v>
      </c>
      <c r="E8" s="64">
        <v>5.9700000000000003E-2</v>
      </c>
      <c r="F8" s="64">
        <v>3.5799999999999998E-2</v>
      </c>
    </row>
    <row r="9" spans="1:6" ht="22.5" customHeight="1" x14ac:dyDescent="0.3">
      <c r="A9" s="63" t="s">
        <v>13</v>
      </c>
      <c r="B9" s="64">
        <v>0.16139999999999999</v>
      </c>
      <c r="C9" s="64">
        <v>0.3977</v>
      </c>
      <c r="D9" s="64">
        <v>0.33750000000000002</v>
      </c>
      <c r="E9" s="64">
        <v>7.9500000000000001E-2</v>
      </c>
      <c r="F9" s="64">
        <v>2.0500000000000001E-2</v>
      </c>
    </row>
    <row r="10" spans="1:6" ht="22.5" customHeight="1" x14ac:dyDescent="0.3">
      <c r="A10" s="63" t="s">
        <v>221</v>
      </c>
      <c r="B10" s="64">
        <v>0.36919999999999997</v>
      </c>
      <c r="C10" s="64">
        <v>0.23080000000000001</v>
      </c>
      <c r="D10" s="64">
        <v>0.30769999999999997</v>
      </c>
      <c r="E10" s="64">
        <v>1.54E-2</v>
      </c>
      <c r="F10" s="64">
        <v>7.6899999999999996E-2</v>
      </c>
    </row>
    <row r="11" spans="1:6" ht="22.5" customHeight="1" x14ac:dyDescent="0.3">
      <c r="A11" s="63" t="s">
        <v>8</v>
      </c>
      <c r="B11" s="64">
        <v>0.18779999999999999</v>
      </c>
      <c r="C11" s="64">
        <v>0.4</v>
      </c>
      <c r="D11" s="64">
        <v>0.28160000000000002</v>
      </c>
      <c r="E11" s="64">
        <v>0.1143</v>
      </c>
      <c r="F11" s="64">
        <v>1.6299999999999999E-2</v>
      </c>
    </row>
    <row r="12" spans="1:6" ht="22.5" customHeight="1" x14ac:dyDescent="0.3">
      <c r="A12" s="63" t="s">
        <v>9</v>
      </c>
      <c r="B12" s="64">
        <v>0.21890000000000001</v>
      </c>
      <c r="C12" s="64">
        <v>0.41389999999999999</v>
      </c>
      <c r="D12" s="64">
        <v>0.28349999999999997</v>
      </c>
      <c r="E12" s="64">
        <v>6.2199999999999998E-2</v>
      </c>
      <c r="F12" s="64">
        <v>1.44E-2</v>
      </c>
    </row>
    <row r="13" spans="1:6" ht="22.5" customHeight="1" x14ac:dyDescent="0.3">
      <c r="A13" s="63" t="s">
        <v>15</v>
      </c>
      <c r="B13" s="64">
        <v>0.41089999999999999</v>
      </c>
      <c r="C13" s="64">
        <v>0.33169999999999999</v>
      </c>
      <c r="D13" s="64">
        <v>0.17330000000000001</v>
      </c>
      <c r="E13" s="64">
        <v>4.9500000000000002E-2</v>
      </c>
      <c r="F13" s="64">
        <v>2.4799999999999999E-2</v>
      </c>
    </row>
    <row r="14" spans="1:6" ht="22.5" customHeight="1" x14ac:dyDescent="0.3">
      <c r="A14" s="63" t="s">
        <v>16</v>
      </c>
      <c r="B14" s="64">
        <v>0.18229999999999999</v>
      </c>
      <c r="C14" s="64">
        <v>0.39410000000000001</v>
      </c>
      <c r="D14" s="64">
        <v>0.31030000000000002</v>
      </c>
      <c r="E14" s="64">
        <v>7.3899999999999993E-2</v>
      </c>
      <c r="F14" s="64">
        <v>3.9399999999999998E-2</v>
      </c>
    </row>
    <row r="15" spans="1:6" ht="22.5" customHeight="1" x14ac:dyDescent="0.3">
      <c r="A15" s="63" t="s">
        <v>17</v>
      </c>
      <c r="B15" s="64">
        <v>0.39129999999999998</v>
      </c>
      <c r="C15" s="64">
        <v>0.45340000000000003</v>
      </c>
      <c r="D15" s="64">
        <v>0.1429</v>
      </c>
      <c r="E15" s="64">
        <v>0</v>
      </c>
      <c r="F15" s="64">
        <v>0</v>
      </c>
    </row>
    <row r="16" spans="1:6" ht="22.5" customHeight="1" x14ac:dyDescent="0.3">
      <c r="A16" s="62" t="s">
        <v>3</v>
      </c>
      <c r="B16" s="64">
        <v>0.23150000000000001</v>
      </c>
      <c r="C16" s="64">
        <v>0.38550000000000001</v>
      </c>
      <c r="D16" s="64">
        <v>0.28289999999999998</v>
      </c>
      <c r="E16" s="64">
        <v>6.8699999999999997E-2</v>
      </c>
      <c r="F16" s="64">
        <v>2.7400000000000001E-2</v>
      </c>
    </row>
  </sheetData>
  <mergeCells count="2">
    <mergeCell ref="A3:A4"/>
    <mergeCell ref="B3:F3"/>
  </mergeCells>
  <pageMargins left="0.39370078740157483" right="0.43307086614173229" top="1.2598425196850394" bottom="0" header="0.11811023622047245" footer="0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zoomScale="120" zoomScaleNormal="120" zoomScaleSheetLayoutView="85" workbookViewId="0">
      <selection sqref="A1:XFD1"/>
    </sheetView>
  </sheetViews>
  <sheetFormatPr defaultRowHeight="18.75" x14ac:dyDescent="0.3"/>
  <cols>
    <col min="1" max="1" width="33" style="1" customWidth="1"/>
    <col min="2" max="2" width="11.42578125" style="27" customWidth="1"/>
    <col min="3" max="3" width="11.42578125" style="24" customWidth="1"/>
    <col min="4" max="4" width="11.42578125" style="25" customWidth="1"/>
    <col min="5" max="5" width="11.42578125" style="24" customWidth="1"/>
    <col min="6" max="6" width="11.42578125" style="25" customWidth="1"/>
    <col min="7" max="7" width="11.42578125" style="24" customWidth="1"/>
    <col min="8" max="8" width="11.42578125" style="26" customWidth="1"/>
    <col min="9" max="10" width="11.42578125" style="24" customWidth="1"/>
    <col min="11" max="11" width="8.28515625" style="24" customWidth="1"/>
    <col min="12" max="12" width="7.7109375" style="24" customWidth="1"/>
    <col min="13" max="13" width="6.42578125" style="24" customWidth="1"/>
    <col min="14" max="14" width="6.42578125" style="25" customWidth="1"/>
    <col min="15" max="15" width="5.7109375" style="24" customWidth="1"/>
    <col min="16" max="16" width="5.7109375" style="25" customWidth="1"/>
    <col min="17" max="17" width="3.140625" style="25" customWidth="1"/>
    <col min="18" max="19" width="7" style="35" customWidth="1"/>
    <col min="20" max="20" width="7" style="43" customWidth="1"/>
    <col min="21" max="16384" width="9.140625" style="1"/>
  </cols>
  <sheetData>
    <row r="1" spans="1:20" s="2" customFormat="1" x14ac:dyDescent="0.3">
      <c r="A1" s="22" t="s">
        <v>204</v>
      </c>
      <c r="B1" s="23"/>
      <c r="C1" s="24"/>
      <c r="D1" s="25"/>
      <c r="E1" s="24"/>
      <c r="F1" s="25"/>
      <c r="G1" s="24"/>
      <c r="H1" s="26"/>
      <c r="I1" s="24"/>
      <c r="J1" s="24"/>
      <c r="K1" s="24"/>
      <c r="L1" s="24"/>
      <c r="M1" s="24"/>
      <c r="N1" s="25"/>
      <c r="O1" s="24"/>
      <c r="P1" s="25"/>
      <c r="Q1" s="25"/>
      <c r="R1" s="41"/>
      <c r="S1" s="41"/>
      <c r="T1" s="42"/>
    </row>
    <row r="2" spans="1:20" s="2" customFormat="1" x14ac:dyDescent="0.3">
      <c r="B2" s="23"/>
      <c r="C2" s="24"/>
      <c r="D2" s="25"/>
      <c r="E2" s="24"/>
      <c r="F2" s="25"/>
      <c r="G2" s="24"/>
      <c r="H2" s="26"/>
      <c r="I2" s="24"/>
      <c r="J2" s="24"/>
      <c r="K2" s="24"/>
      <c r="L2" s="24"/>
      <c r="M2" s="24"/>
      <c r="N2" s="25"/>
      <c r="O2" s="24"/>
      <c r="P2" s="25"/>
      <c r="Q2" s="25"/>
      <c r="R2" s="41"/>
      <c r="S2" s="41"/>
      <c r="T2" s="42"/>
    </row>
    <row r="3" spans="1:20" x14ac:dyDescent="0.3">
      <c r="A3" s="123" t="s">
        <v>19</v>
      </c>
      <c r="B3" s="123" t="s">
        <v>62</v>
      </c>
      <c r="C3" s="123"/>
      <c r="D3" s="123"/>
      <c r="E3" s="123"/>
      <c r="F3" s="123"/>
      <c r="G3" s="123"/>
      <c r="H3" s="123"/>
      <c r="I3" s="123"/>
      <c r="J3" s="123"/>
    </row>
    <row r="4" spans="1:20" ht="51.75" customHeight="1" x14ac:dyDescent="0.3">
      <c r="A4" s="123"/>
      <c r="B4" s="62" t="s">
        <v>63</v>
      </c>
      <c r="C4" s="62" t="s">
        <v>64</v>
      </c>
      <c r="D4" s="62" t="s">
        <v>65</v>
      </c>
      <c r="E4" s="62" t="s">
        <v>66</v>
      </c>
      <c r="F4" s="62" t="s">
        <v>67</v>
      </c>
      <c r="G4" s="62" t="s">
        <v>68</v>
      </c>
      <c r="H4" s="62" t="s">
        <v>69</v>
      </c>
      <c r="I4" s="62" t="s">
        <v>70</v>
      </c>
      <c r="J4" s="62" t="s">
        <v>71</v>
      </c>
    </row>
    <row r="5" spans="1:20" ht="24.75" customHeight="1" x14ac:dyDescent="0.3">
      <c r="A5" s="63" t="s">
        <v>12</v>
      </c>
      <c r="B5" s="64">
        <v>0.21529999999999999</v>
      </c>
      <c r="C5" s="64">
        <v>0.2044</v>
      </c>
      <c r="D5" s="64">
        <v>0.41239999999999999</v>
      </c>
      <c r="E5" s="64">
        <v>9.8500000000000004E-2</v>
      </c>
      <c r="F5" s="64">
        <v>2.5499999999999998E-2</v>
      </c>
      <c r="G5" s="64">
        <v>1.8200000000000001E-2</v>
      </c>
      <c r="H5" s="64">
        <v>7.3000000000000001E-3</v>
      </c>
      <c r="I5" s="64">
        <v>3.5999999999999999E-3</v>
      </c>
      <c r="J5" s="64">
        <v>1.46E-2</v>
      </c>
    </row>
    <row r="6" spans="1:20" ht="24.75" customHeight="1" x14ac:dyDescent="0.3">
      <c r="A6" s="63" t="s">
        <v>11</v>
      </c>
      <c r="B6" s="64">
        <v>0.1542</v>
      </c>
      <c r="C6" s="64">
        <v>0.29959999999999998</v>
      </c>
      <c r="D6" s="64">
        <v>0.4405</v>
      </c>
      <c r="E6" s="64">
        <v>7.0499999999999993E-2</v>
      </c>
      <c r="F6" s="64">
        <v>1.32E-2</v>
      </c>
      <c r="G6" s="64">
        <v>1.32E-2</v>
      </c>
      <c r="H6" s="64">
        <v>0</v>
      </c>
      <c r="I6" s="64">
        <v>0</v>
      </c>
      <c r="J6" s="64">
        <v>8.8000000000000005E-3</v>
      </c>
    </row>
    <row r="7" spans="1:20" ht="24.75" customHeight="1" x14ac:dyDescent="0.3">
      <c r="A7" s="63" t="s">
        <v>10</v>
      </c>
      <c r="B7" s="64">
        <v>0.1938</v>
      </c>
      <c r="C7" s="64">
        <v>0.2467</v>
      </c>
      <c r="D7" s="64">
        <v>0.41410000000000002</v>
      </c>
      <c r="E7" s="64">
        <v>9.69E-2</v>
      </c>
      <c r="F7" s="64">
        <v>3.0800000000000001E-2</v>
      </c>
      <c r="G7" s="64">
        <v>0</v>
      </c>
      <c r="H7" s="64">
        <v>0</v>
      </c>
      <c r="I7" s="64">
        <v>4.4000000000000003E-3</v>
      </c>
      <c r="J7" s="64">
        <v>1.32E-2</v>
      </c>
    </row>
    <row r="8" spans="1:20" ht="24.75" customHeight="1" x14ac:dyDescent="0.3">
      <c r="A8" s="63" t="s">
        <v>14</v>
      </c>
      <c r="B8" s="64">
        <v>0.1045</v>
      </c>
      <c r="C8" s="64">
        <v>0.30449999999999999</v>
      </c>
      <c r="D8" s="64">
        <v>0.44779999999999998</v>
      </c>
      <c r="E8" s="64">
        <v>9.5500000000000002E-2</v>
      </c>
      <c r="F8" s="64">
        <v>1.49E-2</v>
      </c>
      <c r="G8" s="64">
        <v>8.9999999999999993E-3</v>
      </c>
      <c r="H8" s="64">
        <v>6.0000000000000001E-3</v>
      </c>
      <c r="I8" s="64">
        <v>3.0000000000000001E-3</v>
      </c>
      <c r="J8" s="64">
        <v>1.49E-2</v>
      </c>
    </row>
    <row r="9" spans="1:20" ht="24.75" customHeight="1" x14ac:dyDescent="0.3">
      <c r="A9" s="63" t="s">
        <v>13</v>
      </c>
      <c r="B9" s="64">
        <v>0.13980000000000001</v>
      </c>
      <c r="C9" s="64">
        <v>0.27610000000000001</v>
      </c>
      <c r="D9" s="64">
        <v>0.40910000000000002</v>
      </c>
      <c r="E9" s="64">
        <v>0.13639999999999999</v>
      </c>
      <c r="F9" s="64">
        <v>2.2700000000000001E-2</v>
      </c>
      <c r="G9" s="64">
        <v>6.7999999999999996E-3</v>
      </c>
      <c r="H9" s="64">
        <v>4.4999999999999997E-3</v>
      </c>
      <c r="I9" s="64">
        <v>3.3999999999999998E-3</v>
      </c>
      <c r="J9" s="64">
        <v>1.1000000000000001E-3</v>
      </c>
    </row>
    <row r="10" spans="1:20" ht="24.75" customHeight="1" x14ac:dyDescent="0.3">
      <c r="A10" s="63" t="s">
        <v>221</v>
      </c>
      <c r="B10" s="64">
        <v>7.6899999999999996E-2</v>
      </c>
      <c r="C10" s="64">
        <v>0.3231</v>
      </c>
      <c r="D10" s="64">
        <v>0.33850000000000002</v>
      </c>
      <c r="E10" s="64">
        <v>0.15379999999999999</v>
      </c>
      <c r="F10" s="64">
        <v>7.6899999999999996E-2</v>
      </c>
      <c r="G10" s="64">
        <v>0</v>
      </c>
      <c r="H10" s="64">
        <v>1.54E-2</v>
      </c>
      <c r="I10" s="64">
        <v>0</v>
      </c>
      <c r="J10" s="64">
        <v>1.54E-2</v>
      </c>
    </row>
    <row r="11" spans="1:20" ht="24.75" customHeight="1" x14ac:dyDescent="0.3">
      <c r="A11" s="63" t="s">
        <v>8</v>
      </c>
      <c r="B11" s="64">
        <v>3.27E-2</v>
      </c>
      <c r="C11" s="64">
        <v>0.2122</v>
      </c>
      <c r="D11" s="64">
        <v>0.57140000000000002</v>
      </c>
      <c r="E11" s="64">
        <v>0.1429</v>
      </c>
      <c r="F11" s="64">
        <v>3.6700000000000003E-2</v>
      </c>
      <c r="G11" s="64">
        <v>0</v>
      </c>
      <c r="H11" s="64">
        <v>0</v>
      </c>
      <c r="I11" s="64">
        <v>0</v>
      </c>
      <c r="J11" s="64">
        <v>4.1000000000000003E-3</v>
      </c>
    </row>
    <row r="12" spans="1:20" ht="24.75" customHeight="1" x14ac:dyDescent="0.3">
      <c r="A12" s="63" t="s">
        <v>9</v>
      </c>
      <c r="B12" s="64">
        <v>4.07E-2</v>
      </c>
      <c r="C12" s="64">
        <v>8.0100000000000005E-2</v>
      </c>
      <c r="D12" s="64">
        <v>0.35289999999999999</v>
      </c>
      <c r="E12" s="64">
        <v>0.36599999999999999</v>
      </c>
      <c r="F12" s="64">
        <v>0.1065</v>
      </c>
      <c r="G12" s="64">
        <v>3.3500000000000002E-2</v>
      </c>
      <c r="H12" s="64">
        <v>4.7999999999999996E-3</v>
      </c>
      <c r="I12" s="64">
        <v>6.0000000000000001E-3</v>
      </c>
      <c r="J12" s="64">
        <v>9.5999999999999992E-3</v>
      </c>
    </row>
    <row r="13" spans="1:20" ht="24.75" customHeight="1" x14ac:dyDescent="0.3">
      <c r="A13" s="63" t="s">
        <v>15</v>
      </c>
      <c r="B13" s="64">
        <v>0.14360000000000001</v>
      </c>
      <c r="C13" s="64">
        <v>0.2228</v>
      </c>
      <c r="D13" s="64">
        <v>0.505</v>
      </c>
      <c r="E13" s="64">
        <v>9.4100000000000003E-2</v>
      </c>
      <c r="F13" s="64">
        <v>1.9800000000000002E-2</v>
      </c>
      <c r="G13" s="64">
        <v>9.9000000000000008E-3</v>
      </c>
      <c r="H13" s="64">
        <v>0</v>
      </c>
      <c r="I13" s="64">
        <v>0</v>
      </c>
      <c r="J13" s="64">
        <v>5.0000000000000001E-3</v>
      </c>
    </row>
    <row r="14" spans="1:20" ht="24.75" customHeight="1" x14ac:dyDescent="0.3">
      <c r="A14" s="63" t="s">
        <v>16</v>
      </c>
      <c r="B14" s="64">
        <v>0.13300000000000001</v>
      </c>
      <c r="C14" s="64">
        <v>0.2167</v>
      </c>
      <c r="D14" s="64">
        <v>0.47289999999999999</v>
      </c>
      <c r="E14" s="64">
        <v>0.1084</v>
      </c>
      <c r="F14" s="64">
        <v>1.4800000000000001E-2</v>
      </c>
      <c r="G14" s="64">
        <v>3.4500000000000003E-2</v>
      </c>
      <c r="H14" s="64">
        <v>0</v>
      </c>
      <c r="I14" s="64">
        <v>0</v>
      </c>
      <c r="J14" s="64">
        <v>1.9699999999999999E-2</v>
      </c>
    </row>
    <row r="15" spans="1:20" ht="24.75" customHeight="1" x14ac:dyDescent="0.3">
      <c r="A15" s="63" t="s">
        <v>17</v>
      </c>
      <c r="B15" s="64">
        <v>4.3499999999999997E-2</v>
      </c>
      <c r="C15" s="64">
        <v>4.3499999999999997E-2</v>
      </c>
      <c r="D15" s="64">
        <v>0.62109999999999999</v>
      </c>
      <c r="E15" s="64">
        <v>0.2671</v>
      </c>
      <c r="F15" s="64">
        <v>2.4799999999999999E-2</v>
      </c>
      <c r="G15" s="64">
        <v>0</v>
      </c>
      <c r="H15" s="64">
        <v>0</v>
      </c>
      <c r="I15" s="64">
        <v>0</v>
      </c>
      <c r="J15" s="64">
        <v>0</v>
      </c>
    </row>
    <row r="16" spans="1:20" ht="24.75" customHeight="1" x14ac:dyDescent="0.3">
      <c r="A16" s="62" t="s">
        <v>3</v>
      </c>
      <c r="B16" s="64">
        <v>0.1111</v>
      </c>
      <c r="C16" s="64">
        <v>0.2082</v>
      </c>
      <c r="D16" s="64">
        <v>0.43009999999999998</v>
      </c>
      <c r="E16" s="64">
        <v>0.1784</v>
      </c>
      <c r="F16" s="64">
        <v>4.2700000000000002E-2</v>
      </c>
      <c r="G16" s="64">
        <v>1.4800000000000001E-2</v>
      </c>
      <c r="H16" s="64">
        <v>3.5999999999999999E-3</v>
      </c>
      <c r="I16" s="64">
        <v>3.0000000000000001E-3</v>
      </c>
      <c r="J16" s="64">
        <v>8.2000000000000007E-3</v>
      </c>
    </row>
    <row r="17" ht="24.75" customHeight="1" x14ac:dyDescent="0.3"/>
    <row r="18" ht="24.75" customHeight="1" x14ac:dyDescent="0.3"/>
    <row r="19" ht="24.75" customHeight="1" x14ac:dyDescent="0.3"/>
  </sheetData>
  <mergeCells count="2">
    <mergeCell ref="A3:A4"/>
    <mergeCell ref="B3:J3"/>
  </mergeCells>
  <phoneticPr fontId="1" type="noConversion"/>
  <pageMargins left="0.35433070866141736" right="0.15748031496062992" top="1.1200000000000001" bottom="7.874015748031496E-2" header="0.15748031496062992" footer="0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7"/>
  <sheetViews>
    <sheetView showGridLines="0" zoomScale="120" zoomScaleNormal="120" workbookViewId="0">
      <selection activeCell="N13" sqref="N13"/>
    </sheetView>
  </sheetViews>
  <sheetFormatPr defaultColWidth="37.7109375" defaultRowHeight="18.75" x14ac:dyDescent="0.3"/>
  <cols>
    <col min="1" max="1" width="35" style="5" customWidth="1"/>
    <col min="2" max="2" width="10.7109375" style="21" customWidth="1"/>
    <col min="3" max="3" width="8.28515625" style="5" customWidth="1"/>
    <col min="4" max="4" width="8.28515625" style="18" customWidth="1"/>
    <col min="5" max="5" width="8.28515625" style="5" customWidth="1"/>
    <col min="6" max="6" width="8.28515625" style="18" customWidth="1"/>
    <col min="7" max="7" width="8.28515625" style="19" customWidth="1"/>
    <col min="8" max="8" width="8.28515625" style="18" customWidth="1"/>
    <col min="9" max="9" width="9.42578125" style="5" customWidth="1"/>
    <col min="10" max="10" width="8.28515625" style="18" customWidth="1"/>
    <col min="11" max="11" width="8.28515625" style="5" customWidth="1"/>
    <col min="12" max="12" width="8.28515625" style="18" customWidth="1"/>
    <col min="13" max="13" width="8.28515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205</v>
      </c>
      <c r="B1" s="8"/>
      <c r="C1" s="9"/>
      <c r="D1" s="10"/>
      <c r="E1" s="9"/>
      <c r="F1" s="10"/>
      <c r="G1" s="11"/>
      <c r="H1" s="10"/>
      <c r="I1" s="9"/>
      <c r="J1" s="10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" customHeight="1" x14ac:dyDescent="0.3">
      <c r="B2" s="14"/>
      <c r="C2" s="15"/>
      <c r="D2" s="16"/>
      <c r="E2" s="15"/>
      <c r="F2" s="16"/>
      <c r="G2" s="17"/>
      <c r="H2" s="16"/>
      <c r="I2" s="15"/>
      <c r="J2" s="16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x14ac:dyDescent="0.3">
      <c r="A3" s="123" t="s">
        <v>19</v>
      </c>
      <c r="B3" s="123" t="s">
        <v>72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99" x14ac:dyDescent="0.3">
      <c r="A4" s="123"/>
      <c r="B4" s="123" t="s">
        <v>73</v>
      </c>
      <c r="C4" s="123"/>
      <c r="D4" s="123"/>
      <c r="E4" s="123"/>
      <c r="F4" s="123"/>
      <c r="G4" s="123"/>
      <c r="H4" s="123" t="s">
        <v>74</v>
      </c>
      <c r="I4" s="123"/>
      <c r="J4" s="123"/>
      <c r="K4" s="123"/>
      <c r="L4" s="123"/>
      <c r="M4" s="123"/>
    </row>
    <row r="5" spans="1:99" ht="56.25" x14ac:dyDescent="0.3">
      <c r="A5" s="123"/>
      <c r="B5" s="70" t="s">
        <v>75</v>
      </c>
      <c r="C5" s="70" t="s">
        <v>76</v>
      </c>
      <c r="D5" s="70" t="s">
        <v>77</v>
      </c>
      <c r="E5" s="70" t="s">
        <v>19</v>
      </c>
      <c r="F5" s="70" t="s">
        <v>78</v>
      </c>
      <c r="G5" s="70" t="s">
        <v>79</v>
      </c>
      <c r="H5" s="70" t="s">
        <v>80</v>
      </c>
      <c r="I5" s="70" t="s">
        <v>81</v>
      </c>
      <c r="J5" s="70" t="s">
        <v>82</v>
      </c>
      <c r="K5" s="70" t="s">
        <v>83</v>
      </c>
      <c r="L5" s="70" t="s">
        <v>84</v>
      </c>
      <c r="M5" s="70" t="s">
        <v>85</v>
      </c>
    </row>
    <row r="6" spans="1:99" ht="25.5" customHeight="1" x14ac:dyDescent="0.3">
      <c r="A6" s="63" t="s">
        <v>12</v>
      </c>
      <c r="B6" s="64">
        <v>3.5999999999999999E-3</v>
      </c>
      <c r="C6" s="64">
        <v>3.2800000000000003E-2</v>
      </c>
      <c r="D6" s="64">
        <v>3.5999999999999999E-3</v>
      </c>
      <c r="E6" s="64">
        <v>1.09E-2</v>
      </c>
      <c r="F6" s="64">
        <v>2.92E-2</v>
      </c>
      <c r="G6" s="64">
        <v>1.46E-2</v>
      </c>
      <c r="H6" s="64">
        <v>3.5999999999999999E-3</v>
      </c>
      <c r="I6" s="64">
        <v>3.5999999999999999E-3</v>
      </c>
      <c r="J6" s="64">
        <v>0.51090000000000002</v>
      </c>
      <c r="K6" s="64">
        <v>0.37590000000000001</v>
      </c>
      <c r="L6" s="64">
        <v>3.5999999999999999E-3</v>
      </c>
      <c r="M6" s="64">
        <v>3.5999999999999999E-3</v>
      </c>
    </row>
    <row r="7" spans="1:99" ht="25.5" customHeight="1" x14ac:dyDescent="0.3">
      <c r="A7" s="63" t="s">
        <v>11</v>
      </c>
      <c r="B7" s="64">
        <v>0</v>
      </c>
      <c r="C7" s="64">
        <v>3.9600000000000003E-2</v>
      </c>
      <c r="D7" s="64">
        <v>0</v>
      </c>
      <c r="E7" s="64">
        <v>2.1999999999999999E-2</v>
      </c>
      <c r="F7" s="64">
        <v>3.5200000000000002E-2</v>
      </c>
      <c r="G7" s="64">
        <v>4.4000000000000003E-3</v>
      </c>
      <c r="H7" s="64">
        <v>4.4000000000000003E-3</v>
      </c>
      <c r="I7" s="64">
        <v>4.4000000000000003E-3</v>
      </c>
      <c r="J7" s="64">
        <v>0.4758</v>
      </c>
      <c r="K7" s="64">
        <v>0.40970000000000001</v>
      </c>
      <c r="L7" s="64">
        <v>0</v>
      </c>
      <c r="M7" s="64">
        <v>0</v>
      </c>
    </row>
    <row r="8" spans="1:99" ht="25.5" customHeight="1" x14ac:dyDescent="0.3">
      <c r="A8" s="63" t="s">
        <v>10</v>
      </c>
      <c r="B8" s="64">
        <v>4.4000000000000003E-3</v>
      </c>
      <c r="C8" s="64">
        <v>2.64E-2</v>
      </c>
      <c r="D8" s="64">
        <v>4.4000000000000003E-3</v>
      </c>
      <c r="E8" s="64">
        <v>5.7299999999999997E-2</v>
      </c>
      <c r="F8" s="64">
        <v>6.6100000000000006E-2</v>
      </c>
      <c r="G8" s="64">
        <v>4.4000000000000003E-3</v>
      </c>
      <c r="H8" s="64">
        <v>8.8000000000000005E-3</v>
      </c>
      <c r="I8" s="64">
        <v>1.32E-2</v>
      </c>
      <c r="J8" s="64">
        <v>0.3921</v>
      </c>
      <c r="K8" s="64">
        <v>0.44929999999999998</v>
      </c>
      <c r="L8" s="64">
        <v>0</v>
      </c>
      <c r="M8" s="64">
        <v>0</v>
      </c>
    </row>
    <row r="9" spans="1:99" ht="25.5" customHeight="1" x14ac:dyDescent="0.3">
      <c r="A9" s="63" t="s">
        <v>14</v>
      </c>
      <c r="B9" s="64">
        <v>0</v>
      </c>
      <c r="C9" s="64">
        <v>2.0899999999999998E-2</v>
      </c>
      <c r="D9" s="64">
        <v>6.0000000000000001E-3</v>
      </c>
      <c r="E9" s="64">
        <v>3.0000000000000001E-3</v>
      </c>
      <c r="F9" s="64">
        <v>1.49E-2</v>
      </c>
      <c r="G9" s="64">
        <v>6.0000000000000001E-3</v>
      </c>
      <c r="H9" s="64">
        <v>1.49E-2</v>
      </c>
      <c r="I9" s="64">
        <v>1.49E-2</v>
      </c>
      <c r="J9" s="64">
        <v>0.44479999999999997</v>
      </c>
      <c r="K9" s="64">
        <v>0.43580000000000002</v>
      </c>
      <c r="L9" s="64">
        <v>1.49E-2</v>
      </c>
      <c r="M9" s="64">
        <v>6.0000000000000001E-3</v>
      </c>
    </row>
    <row r="10" spans="1:99" ht="25.5" customHeight="1" x14ac:dyDescent="0.3">
      <c r="A10" s="63" t="s">
        <v>13</v>
      </c>
      <c r="B10" s="64">
        <v>1.1000000000000001E-3</v>
      </c>
      <c r="C10" s="64">
        <v>5.45E-2</v>
      </c>
      <c r="D10" s="64">
        <v>1.1000000000000001E-3</v>
      </c>
      <c r="E10" s="64">
        <v>1.3599999999999999E-2</v>
      </c>
      <c r="F10" s="64">
        <v>1.3599999999999999E-2</v>
      </c>
      <c r="G10" s="64">
        <v>1.14E-2</v>
      </c>
      <c r="H10" s="64">
        <v>1.0200000000000001E-2</v>
      </c>
      <c r="I10" s="64">
        <v>3.3999999999999998E-3</v>
      </c>
      <c r="J10" s="64">
        <v>0.45340000000000003</v>
      </c>
      <c r="K10" s="64">
        <v>0.41930000000000001</v>
      </c>
      <c r="L10" s="64">
        <v>1.1000000000000001E-3</v>
      </c>
      <c r="M10" s="64">
        <v>0</v>
      </c>
    </row>
    <row r="11" spans="1:99" ht="25.5" customHeight="1" x14ac:dyDescent="0.3">
      <c r="A11" s="63" t="s">
        <v>221</v>
      </c>
      <c r="B11" s="64">
        <v>1.54E-2</v>
      </c>
      <c r="C11" s="64">
        <v>3.0800000000000001E-2</v>
      </c>
      <c r="D11" s="64">
        <v>6.1499999999999999E-2</v>
      </c>
      <c r="E11" s="64">
        <v>0.1077</v>
      </c>
      <c r="F11" s="64">
        <v>3.0800000000000001E-2</v>
      </c>
      <c r="G11" s="64">
        <v>0</v>
      </c>
      <c r="H11" s="64">
        <v>3.0800000000000001E-2</v>
      </c>
      <c r="I11" s="64">
        <v>1.54E-2</v>
      </c>
      <c r="J11" s="64">
        <v>0.3231</v>
      </c>
      <c r="K11" s="64">
        <v>0.3846</v>
      </c>
      <c r="L11" s="64">
        <v>0</v>
      </c>
      <c r="M11" s="64">
        <v>0</v>
      </c>
    </row>
    <row r="12" spans="1:99" ht="25.5" customHeight="1" x14ac:dyDescent="0.3">
      <c r="A12" s="63" t="s">
        <v>8</v>
      </c>
      <c r="B12" s="64">
        <v>4.1000000000000003E-3</v>
      </c>
      <c r="C12" s="64">
        <v>5.3100000000000001E-2</v>
      </c>
      <c r="D12" s="64">
        <v>0</v>
      </c>
      <c r="E12" s="64">
        <v>8.2000000000000007E-3</v>
      </c>
      <c r="F12" s="64">
        <v>5.3100000000000001E-2</v>
      </c>
      <c r="G12" s="64">
        <v>4.1000000000000003E-3</v>
      </c>
      <c r="H12" s="64">
        <v>1.6299999999999999E-2</v>
      </c>
      <c r="I12" s="64">
        <v>0</v>
      </c>
      <c r="J12" s="64">
        <v>0.53059999999999996</v>
      </c>
      <c r="K12" s="64">
        <v>0.32650000000000001</v>
      </c>
      <c r="L12" s="64">
        <v>0</v>
      </c>
      <c r="M12" s="64">
        <v>0</v>
      </c>
    </row>
    <row r="13" spans="1:99" ht="25.5" customHeight="1" x14ac:dyDescent="0.3">
      <c r="A13" s="63" t="s">
        <v>9</v>
      </c>
      <c r="B13" s="64">
        <v>1.1999999999999999E-3</v>
      </c>
      <c r="C13" s="64">
        <v>5.74E-2</v>
      </c>
      <c r="D13" s="64">
        <v>1.0800000000000001E-2</v>
      </c>
      <c r="E13" s="64">
        <v>2.75E-2</v>
      </c>
      <c r="F13" s="64">
        <v>2.9899999999999999E-2</v>
      </c>
      <c r="G13" s="64">
        <v>1.2E-2</v>
      </c>
      <c r="H13" s="64">
        <v>1.2E-2</v>
      </c>
      <c r="I13" s="64">
        <v>8.3999999999999995E-3</v>
      </c>
      <c r="J13" s="64">
        <v>0.55740000000000001</v>
      </c>
      <c r="K13" s="64">
        <v>0.26319999999999999</v>
      </c>
      <c r="L13" s="64">
        <v>2.3999999999999998E-3</v>
      </c>
      <c r="M13" s="64">
        <v>0</v>
      </c>
    </row>
    <row r="14" spans="1:99" ht="25.5" customHeight="1" x14ac:dyDescent="0.3">
      <c r="A14" s="63" t="s">
        <v>15</v>
      </c>
      <c r="B14" s="64">
        <v>5.0000000000000001E-3</v>
      </c>
      <c r="C14" s="64">
        <v>3.9600000000000003E-2</v>
      </c>
      <c r="D14" s="64">
        <v>0</v>
      </c>
      <c r="E14" s="64">
        <v>3.4700000000000002E-2</v>
      </c>
      <c r="F14" s="64">
        <v>6.4399999999999999E-2</v>
      </c>
      <c r="G14" s="64">
        <v>1.49E-2</v>
      </c>
      <c r="H14" s="64">
        <v>5.0000000000000001E-3</v>
      </c>
      <c r="I14" s="64">
        <v>0</v>
      </c>
      <c r="J14" s="64">
        <v>0.33660000000000001</v>
      </c>
      <c r="K14" s="64">
        <v>0.5</v>
      </c>
      <c r="L14" s="64">
        <v>5.0000000000000001E-3</v>
      </c>
      <c r="M14" s="64">
        <v>0</v>
      </c>
    </row>
    <row r="15" spans="1:99" ht="25.5" customHeight="1" x14ac:dyDescent="0.3">
      <c r="A15" s="63" t="s">
        <v>16</v>
      </c>
      <c r="B15" s="64">
        <v>0</v>
      </c>
      <c r="C15" s="64">
        <v>4.9299999999999997E-2</v>
      </c>
      <c r="D15" s="64">
        <v>0</v>
      </c>
      <c r="E15" s="64">
        <v>4.8999999999999998E-3</v>
      </c>
      <c r="F15" s="64">
        <v>1.4800000000000001E-2</v>
      </c>
      <c r="G15" s="64">
        <v>9.9000000000000008E-3</v>
      </c>
      <c r="H15" s="64">
        <v>9.9000000000000008E-3</v>
      </c>
      <c r="I15" s="64">
        <v>4.8999999999999998E-3</v>
      </c>
      <c r="J15" s="64">
        <v>0.47289999999999999</v>
      </c>
      <c r="K15" s="64">
        <v>0.4138</v>
      </c>
      <c r="L15" s="64">
        <v>0</v>
      </c>
      <c r="M15" s="64">
        <v>0</v>
      </c>
    </row>
    <row r="16" spans="1:99" ht="25.5" customHeight="1" x14ac:dyDescent="0.3">
      <c r="A16" s="63" t="s">
        <v>17</v>
      </c>
      <c r="B16" s="64">
        <v>0</v>
      </c>
      <c r="C16" s="64">
        <v>6.1999999999999998E-3</v>
      </c>
      <c r="D16" s="64">
        <v>0</v>
      </c>
      <c r="E16" s="64">
        <v>1.24E-2</v>
      </c>
      <c r="F16" s="64">
        <v>0.1118</v>
      </c>
      <c r="G16" s="64">
        <v>0</v>
      </c>
      <c r="H16" s="64">
        <v>6.1999999999999998E-3</v>
      </c>
      <c r="I16" s="64">
        <v>6.1999999999999998E-3</v>
      </c>
      <c r="J16" s="64">
        <v>0.51549999999999996</v>
      </c>
      <c r="K16" s="64">
        <v>0.33539999999999998</v>
      </c>
      <c r="L16" s="64">
        <v>0</v>
      </c>
      <c r="M16" s="64">
        <v>0</v>
      </c>
    </row>
    <row r="17" spans="1:13" ht="25.5" customHeight="1" x14ac:dyDescent="0.3">
      <c r="A17" s="62" t="s">
        <v>3</v>
      </c>
      <c r="B17" s="64">
        <v>1.9E-3</v>
      </c>
      <c r="C17" s="64">
        <v>4.3999999999999997E-2</v>
      </c>
      <c r="D17" s="64">
        <v>4.8999999999999998E-3</v>
      </c>
      <c r="E17" s="64">
        <v>2.0799999999999999E-2</v>
      </c>
      <c r="F17" s="64">
        <v>3.3399999999999999E-2</v>
      </c>
      <c r="G17" s="64">
        <v>9.2999999999999992E-3</v>
      </c>
      <c r="H17" s="64">
        <v>1.04E-2</v>
      </c>
      <c r="I17" s="64">
        <v>6.3E-3</v>
      </c>
      <c r="J17" s="64">
        <v>0.47849999999999998</v>
      </c>
      <c r="K17" s="64">
        <v>0.37669999999999998</v>
      </c>
      <c r="L17" s="64">
        <v>2.7000000000000001E-3</v>
      </c>
      <c r="M17" s="64">
        <v>8.0000000000000004E-4</v>
      </c>
    </row>
  </sheetData>
  <mergeCells count="4">
    <mergeCell ref="A3:A5"/>
    <mergeCell ref="B3:M3"/>
    <mergeCell ref="B4:G4"/>
    <mergeCell ref="H4:M4"/>
  </mergeCells>
  <pageMargins left="0.39370078740157483" right="0.43307086614173229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6"/>
  <sheetViews>
    <sheetView showGridLines="0" zoomScale="120" zoomScaleNormal="120" workbookViewId="0">
      <selection sqref="A1:XFD1"/>
    </sheetView>
  </sheetViews>
  <sheetFormatPr defaultColWidth="37.7109375" defaultRowHeight="18.75" x14ac:dyDescent="0.3"/>
  <cols>
    <col min="1" max="1" width="33" style="5" customWidth="1"/>
    <col min="2" max="2" width="10.42578125" style="21" customWidth="1"/>
    <col min="3" max="3" width="10.42578125" style="5" customWidth="1"/>
    <col min="4" max="4" width="10.42578125" style="18" customWidth="1"/>
    <col min="5" max="5" width="10.42578125" style="5" customWidth="1"/>
    <col min="6" max="6" width="10.42578125" style="18" customWidth="1"/>
    <col min="7" max="7" width="10.42578125" style="19" customWidth="1"/>
    <col min="8" max="8" width="10.42578125" style="18" customWidth="1"/>
    <col min="9" max="9" width="10.42578125" style="5" customWidth="1"/>
    <col min="10" max="10" width="10.42578125" style="18" customWidth="1"/>
    <col min="11" max="11" width="10.42578125" style="5" customWidth="1"/>
    <col min="12" max="12" width="8.28515625" style="18" customWidth="1"/>
    <col min="13" max="13" width="8.28515625" style="38" customWidth="1"/>
    <col min="14" max="14" width="37.7109375" style="18"/>
    <col min="15" max="15" width="37.7109375" style="38"/>
    <col min="16" max="16" width="37.7109375" style="18"/>
    <col min="17" max="17" width="37.7109375" style="6"/>
    <col min="18" max="18" width="37.7109375" style="20"/>
    <col min="19" max="19" width="37.7109375" style="6"/>
    <col min="20" max="20" width="37.7109375" style="20"/>
    <col min="21" max="99" width="37.7109375" style="1"/>
    <col min="100" max="16384" width="37.7109375" style="5"/>
  </cols>
  <sheetData>
    <row r="1" spans="1:99" s="4" customFormat="1" x14ac:dyDescent="0.3">
      <c r="A1" s="5" t="s">
        <v>206</v>
      </c>
      <c r="B1" s="8"/>
      <c r="C1" s="9"/>
      <c r="D1" s="10"/>
      <c r="E1" s="9"/>
      <c r="F1" s="10"/>
      <c r="G1" s="11"/>
      <c r="H1" s="10"/>
      <c r="I1" s="9"/>
      <c r="J1" s="10"/>
      <c r="K1" s="9"/>
      <c r="L1" s="10"/>
      <c r="M1" s="39"/>
      <c r="N1" s="10"/>
      <c r="O1" s="39"/>
      <c r="P1" s="10"/>
      <c r="Q1" s="12"/>
      <c r="R1" s="13"/>
      <c r="S1" s="12"/>
      <c r="T1" s="1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s="4" customFormat="1" ht="12" customHeight="1" x14ac:dyDescent="0.3">
      <c r="B2" s="14"/>
      <c r="C2" s="15"/>
      <c r="D2" s="16"/>
      <c r="E2" s="15"/>
      <c r="F2" s="16"/>
      <c r="G2" s="17"/>
      <c r="H2" s="16"/>
      <c r="I2" s="15"/>
      <c r="J2" s="16"/>
      <c r="K2" s="15"/>
      <c r="L2" s="16"/>
      <c r="M2" s="40"/>
      <c r="N2" s="16"/>
      <c r="O2" s="40"/>
      <c r="P2" s="16"/>
      <c r="Q2" s="12"/>
      <c r="R2" s="13"/>
      <c r="S2" s="12"/>
      <c r="T2" s="1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x14ac:dyDescent="0.3">
      <c r="A3" s="124" t="s">
        <v>19</v>
      </c>
      <c r="B3" s="126" t="s">
        <v>86</v>
      </c>
      <c r="C3" s="127"/>
      <c r="D3" s="127"/>
      <c r="E3" s="127"/>
      <c r="F3" s="127"/>
      <c r="G3" s="127"/>
      <c r="H3" s="127"/>
      <c r="I3" s="127"/>
      <c r="J3" s="127"/>
      <c r="K3" s="128"/>
    </row>
    <row r="4" spans="1:99" ht="56.25" x14ac:dyDescent="0.3">
      <c r="A4" s="125"/>
      <c r="B4" s="62" t="s">
        <v>96</v>
      </c>
      <c r="C4" s="62" t="s">
        <v>87</v>
      </c>
      <c r="D4" s="62" t="s">
        <v>88</v>
      </c>
      <c r="E4" s="62" t="s">
        <v>89</v>
      </c>
      <c r="F4" s="62" t="s">
        <v>90</v>
      </c>
      <c r="G4" s="62" t="s">
        <v>91</v>
      </c>
      <c r="H4" s="62" t="s">
        <v>92</v>
      </c>
      <c r="I4" s="62" t="s">
        <v>93</v>
      </c>
      <c r="J4" s="62" t="s">
        <v>94</v>
      </c>
      <c r="K4" s="62" t="s">
        <v>95</v>
      </c>
    </row>
    <row r="5" spans="1:99" x14ac:dyDescent="0.3">
      <c r="A5" s="63" t="s">
        <v>12</v>
      </c>
      <c r="B5" s="64">
        <v>3.2800000000000003E-2</v>
      </c>
      <c r="C5" s="64">
        <v>0.58030000000000004</v>
      </c>
      <c r="D5" s="64">
        <v>3.2800000000000003E-2</v>
      </c>
      <c r="E5" s="64">
        <v>0</v>
      </c>
      <c r="F5" s="64">
        <v>1.8200000000000001E-2</v>
      </c>
      <c r="G5" s="64">
        <v>0</v>
      </c>
      <c r="H5" s="64">
        <v>0.1022</v>
      </c>
      <c r="I5" s="64">
        <v>0.10580000000000001</v>
      </c>
      <c r="J5" s="64">
        <v>4.7399999999999998E-2</v>
      </c>
      <c r="K5" s="64">
        <v>8.0299999999999996E-2</v>
      </c>
    </row>
    <row r="6" spans="1:99" x14ac:dyDescent="0.3">
      <c r="A6" s="63" t="s">
        <v>11</v>
      </c>
      <c r="B6" s="64">
        <v>7.0499999999999993E-2</v>
      </c>
      <c r="C6" s="64">
        <v>0.1938</v>
      </c>
      <c r="D6" s="64">
        <v>1.7600000000000001E-2</v>
      </c>
      <c r="E6" s="64">
        <v>4.4000000000000003E-3</v>
      </c>
      <c r="F6" s="64">
        <v>2.1999999999999999E-2</v>
      </c>
      <c r="G6" s="64">
        <v>0</v>
      </c>
      <c r="H6" s="64">
        <v>0.16739999999999999</v>
      </c>
      <c r="I6" s="64">
        <v>0.33040000000000003</v>
      </c>
      <c r="J6" s="64">
        <v>0.12330000000000001</v>
      </c>
      <c r="K6" s="64">
        <v>6.6100000000000006E-2</v>
      </c>
    </row>
    <row r="7" spans="1:99" x14ac:dyDescent="0.3">
      <c r="A7" s="63" t="s">
        <v>10</v>
      </c>
      <c r="B7" s="64">
        <v>9.2499999999999999E-2</v>
      </c>
      <c r="C7" s="64">
        <v>0.15859999999999999</v>
      </c>
      <c r="D7" s="64">
        <v>2.64E-2</v>
      </c>
      <c r="E7" s="64">
        <v>4.41E-2</v>
      </c>
      <c r="F7" s="64">
        <v>1.32E-2</v>
      </c>
      <c r="G7" s="64">
        <v>8.8000000000000005E-3</v>
      </c>
      <c r="H7" s="64">
        <v>0.16739999999999999</v>
      </c>
      <c r="I7" s="64">
        <v>0.185</v>
      </c>
      <c r="J7" s="64">
        <v>0.16300000000000001</v>
      </c>
      <c r="K7" s="64">
        <v>0.14099999999999999</v>
      </c>
    </row>
    <row r="8" spans="1:99" x14ac:dyDescent="0.3">
      <c r="A8" s="63" t="s">
        <v>14</v>
      </c>
      <c r="B8" s="64">
        <v>2.9899999999999999E-2</v>
      </c>
      <c r="C8" s="64">
        <v>0.39400000000000002</v>
      </c>
      <c r="D8" s="64">
        <v>2.69E-2</v>
      </c>
      <c r="E8" s="64">
        <v>3.5799999999999998E-2</v>
      </c>
      <c r="F8" s="64">
        <v>1.7899999999999999E-2</v>
      </c>
      <c r="G8" s="64">
        <v>0</v>
      </c>
      <c r="H8" s="64">
        <v>8.9599999999999999E-2</v>
      </c>
      <c r="I8" s="64">
        <v>0.1552</v>
      </c>
      <c r="J8" s="64">
        <v>0.14929999999999999</v>
      </c>
      <c r="K8" s="64">
        <v>0.10150000000000001</v>
      </c>
    </row>
    <row r="9" spans="1:99" x14ac:dyDescent="0.3">
      <c r="A9" s="63" t="s">
        <v>13</v>
      </c>
      <c r="B9" s="64">
        <v>0.125</v>
      </c>
      <c r="C9" s="64">
        <v>0.38069999999999998</v>
      </c>
      <c r="D9" s="64">
        <v>1.8200000000000001E-2</v>
      </c>
      <c r="E9" s="64">
        <v>2.3E-3</v>
      </c>
      <c r="F9" s="64">
        <v>6.7999999999999996E-3</v>
      </c>
      <c r="G9" s="64">
        <v>2.3E-3</v>
      </c>
      <c r="H9" s="64">
        <v>0.15340000000000001</v>
      </c>
      <c r="I9" s="64">
        <v>0.20449999999999999</v>
      </c>
      <c r="J9" s="64">
        <v>4.7699999999999999E-2</v>
      </c>
      <c r="K9" s="64">
        <v>5.91E-2</v>
      </c>
    </row>
    <row r="10" spans="1:99" x14ac:dyDescent="0.3">
      <c r="A10" s="63" t="s">
        <v>221</v>
      </c>
      <c r="B10" s="64">
        <v>0.1077</v>
      </c>
      <c r="C10" s="64">
        <v>3.0800000000000001E-2</v>
      </c>
      <c r="D10" s="64">
        <v>4.6199999999999998E-2</v>
      </c>
      <c r="E10" s="64">
        <v>1.54E-2</v>
      </c>
      <c r="F10" s="64">
        <v>0</v>
      </c>
      <c r="G10" s="64">
        <v>0</v>
      </c>
      <c r="H10" s="64">
        <v>0.1077</v>
      </c>
      <c r="I10" s="64">
        <v>0.30769999999999997</v>
      </c>
      <c r="J10" s="64">
        <v>9.2299999999999993E-2</v>
      </c>
      <c r="K10" s="64">
        <v>0.2923</v>
      </c>
    </row>
    <row r="11" spans="1:99" x14ac:dyDescent="0.3">
      <c r="A11" s="63" t="s">
        <v>8</v>
      </c>
      <c r="B11" s="64">
        <v>6.9400000000000003E-2</v>
      </c>
      <c r="C11" s="64">
        <v>0.51019999999999999</v>
      </c>
      <c r="D11" s="64">
        <v>2.0400000000000001E-2</v>
      </c>
      <c r="E11" s="64">
        <v>0</v>
      </c>
      <c r="F11" s="64">
        <v>0</v>
      </c>
      <c r="G11" s="64">
        <v>8.2000000000000007E-3</v>
      </c>
      <c r="H11" s="64">
        <v>0.1143</v>
      </c>
      <c r="I11" s="64">
        <v>0.15509999999999999</v>
      </c>
      <c r="J11" s="64">
        <v>4.4900000000000002E-2</v>
      </c>
      <c r="K11" s="64">
        <v>7.7600000000000002E-2</v>
      </c>
    </row>
    <row r="12" spans="1:99" x14ac:dyDescent="0.3">
      <c r="A12" s="63" t="s">
        <v>9</v>
      </c>
      <c r="B12" s="64">
        <v>0.11</v>
      </c>
      <c r="C12" s="64">
        <v>0.28349999999999997</v>
      </c>
      <c r="D12" s="64">
        <v>1.0800000000000001E-2</v>
      </c>
      <c r="E12" s="64">
        <v>2.3999999999999998E-3</v>
      </c>
      <c r="F12" s="64">
        <v>1.9099999999999999E-2</v>
      </c>
      <c r="G12" s="64">
        <v>0</v>
      </c>
      <c r="H12" s="64">
        <v>9.69E-2</v>
      </c>
      <c r="I12" s="64">
        <v>0.26319999999999999</v>
      </c>
      <c r="J12" s="64">
        <v>0.122</v>
      </c>
      <c r="K12" s="64">
        <v>8.9700000000000002E-2</v>
      </c>
    </row>
    <row r="13" spans="1:99" x14ac:dyDescent="0.3">
      <c r="A13" s="63" t="s">
        <v>15</v>
      </c>
      <c r="B13" s="64">
        <v>5.45E-2</v>
      </c>
      <c r="C13" s="64">
        <v>0.15840000000000001</v>
      </c>
      <c r="D13" s="64">
        <v>0</v>
      </c>
      <c r="E13" s="64">
        <v>0.2772</v>
      </c>
      <c r="F13" s="64">
        <v>9.9000000000000008E-3</v>
      </c>
      <c r="G13" s="64">
        <v>0.32669999999999999</v>
      </c>
      <c r="H13" s="64">
        <v>2.4799999999999999E-2</v>
      </c>
      <c r="I13" s="64">
        <v>1.49E-2</v>
      </c>
      <c r="J13" s="64">
        <v>9.9000000000000005E-2</v>
      </c>
      <c r="K13" s="64">
        <v>3.4700000000000002E-2</v>
      </c>
    </row>
    <row r="14" spans="1:99" x14ac:dyDescent="0.3">
      <c r="A14" s="63" t="s">
        <v>16</v>
      </c>
      <c r="B14" s="64">
        <v>0.41870000000000002</v>
      </c>
      <c r="C14" s="64">
        <v>0.16259999999999999</v>
      </c>
      <c r="D14" s="64">
        <v>1.9699999999999999E-2</v>
      </c>
      <c r="E14" s="64">
        <v>4.8999999999999998E-3</v>
      </c>
      <c r="F14" s="64">
        <v>4.8999999999999998E-3</v>
      </c>
      <c r="G14" s="64">
        <v>4.8999999999999998E-3</v>
      </c>
      <c r="H14" s="64">
        <v>0.15759999999999999</v>
      </c>
      <c r="I14" s="64">
        <v>0.13789999999999999</v>
      </c>
      <c r="J14" s="64">
        <v>2.9600000000000001E-2</v>
      </c>
      <c r="K14" s="64">
        <v>5.91E-2</v>
      </c>
    </row>
    <row r="15" spans="1:99" x14ac:dyDescent="0.3">
      <c r="A15" s="63" t="s">
        <v>17</v>
      </c>
      <c r="B15" s="64">
        <v>4.3499999999999997E-2</v>
      </c>
      <c r="C15" s="64">
        <v>0.32919999999999999</v>
      </c>
      <c r="D15" s="64">
        <v>1.8599999999999998E-2</v>
      </c>
      <c r="E15" s="64">
        <v>3.1099999999999999E-2</v>
      </c>
      <c r="F15" s="64">
        <v>6.1999999999999998E-3</v>
      </c>
      <c r="G15" s="64">
        <v>0</v>
      </c>
      <c r="H15" s="64">
        <v>3.1099999999999999E-2</v>
      </c>
      <c r="I15" s="64">
        <v>9.3200000000000005E-2</v>
      </c>
      <c r="J15" s="64">
        <v>0.4037</v>
      </c>
      <c r="K15" s="64">
        <v>3.73E-2</v>
      </c>
    </row>
    <row r="16" spans="1:99" x14ac:dyDescent="0.3">
      <c r="A16" s="62" t="s">
        <v>3</v>
      </c>
      <c r="B16" s="64">
        <v>0.1053</v>
      </c>
      <c r="C16" s="64">
        <v>0.32500000000000001</v>
      </c>
      <c r="D16" s="64">
        <v>1.8599999999999998E-2</v>
      </c>
      <c r="E16" s="64">
        <v>2.46E-2</v>
      </c>
      <c r="F16" s="64">
        <v>1.23E-2</v>
      </c>
      <c r="G16" s="64">
        <v>0.02</v>
      </c>
      <c r="H16" s="64">
        <v>0.1168</v>
      </c>
      <c r="I16" s="64">
        <v>0.19209999999999999</v>
      </c>
      <c r="J16" s="64">
        <v>0.104</v>
      </c>
      <c r="K16" s="64">
        <v>8.0199999999999994E-2</v>
      </c>
    </row>
  </sheetData>
  <mergeCells count="2">
    <mergeCell ref="B3:K3"/>
    <mergeCell ref="A3:A4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7"/>
  <sheetViews>
    <sheetView showGridLines="0" zoomScale="120" zoomScaleNormal="120" workbookViewId="0">
      <selection sqref="A1:XFD1"/>
    </sheetView>
  </sheetViews>
  <sheetFormatPr defaultColWidth="37.7109375" defaultRowHeight="18.75" x14ac:dyDescent="0.3"/>
  <cols>
    <col min="1" max="1" width="37.140625" style="5" customWidth="1"/>
    <col min="2" max="2" width="13.140625" style="21" customWidth="1"/>
    <col min="3" max="3" width="13.140625" style="5" customWidth="1"/>
    <col min="4" max="4" width="13.140625" style="18" customWidth="1"/>
    <col min="5" max="5" width="13.140625" style="5" customWidth="1"/>
    <col min="6" max="6" width="13.140625" style="18" customWidth="1"/>
    <col min="7" max="7" width="13.140625" style="19" customWidth="1"/>
    <col min="8" max="8" width="13.140625" style="18" customWidth="1"/>
    <col min="9" max="9" width="8.28515625" style="18" customWidth="1"/>
    <col min="10" max="10" width="8.28515625" style="38" customWidth="1"/>
    <col min="11" max="11" width="37.7109375" style="18"/>
    <col min="12" max="12" width="37.7109375" style="38"/>
    <col min="13" max="13" width="37.7109375" style="18"/>
    <col min="14" max="14" width="37.7109375" style="6"/>
    <col min="15" max="15" width="37.7109375" style="20"/>
    <col min="16" max="16" width="37.7109375" style="6"/>
    <col min="17" max="17" width="37.7109375" style="20"/>
    <col min="18" max="96" width="37.7109375" style="1"/>
    <col min="97" max="16384" width="37.7109375" style="5"/>
  </cols>
  <sheetData>
    <row r="1" spans="1:96" s="4" customFormat="1" x14ac:dyDescent="0.3">
      <c r="A1" s="5" t="s">
        <v>207</v>
      </c>
      <c r="B1" s="8"/>
      <c r="C1" s="9"/>
      <c r="D1" s="10"/>
      <c r="E1" s="9"/>
      <c r="F1" s="10"/>
      <c r="G1" s="11"/>
      <c r="H1" s="10"/>
      <c r="I1" s="10"/>
      <c r="J1" s="39"/>
      <c r="K1" s="10"/>
      <c r="L1" s="39"/>
      <c r="M1" s="10"/>
      <c r="N1" s="12"/>
      <c r="O1" s="13"/>
      <c r="P1" s="12"/>
      <c r="Q1" s="1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6" s="4" customFormat="1" ht="12" customHeight="1" x14ac:dyDescent="0.3">
      <c r="B2" s="14"/>
      <c r="C2" s="15"/>
      <c r="D2" s="16"/>
      <c r="E2" s="15"/>
      <c r="F2" s="16"/>
      <c r="G2" s="17"/>
      <c r="H2" s="16"/>
      <c r="I2" s="16"/>
      <c r="J2" s="40"/>
      <c r="K2" s="16"/>
      <c r="L2" s="40"/>
      <c r="M2" s="16"/>
      <c r="N2" s="12"/>
      <c r="O2" s="13"/>
      <c r="P2" s="12"/>
      <c r="Q2" s="1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6" x14ac:dyDescent="0.3">
      <c r="A3" s="129" t="s">
        <v>19</v>
      </c>
      <c r="B3" s="126" t="s">
        <v>97</v>
      </c>
      <c r="C3" s="127"/>
      <c r="D3" s="127"/>
      <c r="E3" s="127"/>
      <c r="F3" s="127"/>
      <c r="G3" s="127"/>
      <c r="H3" s="128"/>
    </row>
    <row r="4" spans="1:96" ht="37.5" x14ac:dyDescent="0.3">
      <c r="A4" s="130"/>
      <c r="B4" s="62" t="s">
        <v>98</v>
      </c>
      <c r="C4" s="62" t="s">
        <v>99</v>
      </c>
      <c r="D4" s="62" t="s">
        <v>100</v>
      </c>
      <c r="E4" s="62" t="s">
        <v>101</v>
      </c>
      <c r="F4" s="62" t="s">
        <v>102</v>
      </c>
      <c r="G4" s="62" t="s">
        <v>103</v>
      </c>
      <c r="H4" s="62" t="s">
        <v>0</v>
      </c>
    </row>
    <row r="5" spans="1:96" x14ac:dyDescent="0.3">
      <c r="A5" s="63" t="s">
        <v>12</v>
      </c>
      <c r="B5" s="64">
        <v>0.1633</v>
      </c>
      <c r="C5" s="64">
        <v>5.0999999999999997E-2</v>
      </c>
      <c r="D5" s="64">
        <v>0.13270000000000001</v>
      </c>
      <c r="E5" s="64">
        <v>0.38779999999999998</v>
      </c>
      <c r="F5" s="64">
        <v>0.11219999999999999</v>
      </c>
      <c r="G5" s="64">
        <v>0.15310000000000001</v>
      </c>
      <c r="H5" s="64">
        <v>0</v>
      </c>
    </row>
    <row r="6" spans="1:96" x14ac:dyDescent="0.3">
      <c r="A6" s="63" t="s">
        <v>11</v>
      </c>
      <c r="B6" s="64">
        <v>0.21429999999999999</v>
      </c>
      <c r="C6" s="64">
        <v>7.1400000000000005E-2</v>
      </c>
      <c r="D6" s="64">
        <v>0.17860000000000001</v>
      </c>
      <c r="E6" s="64">
        <v>0.375</v>
      </c>
      <c r="F6" s="64">
        <v>7.1400000000000005E-2</v>
      </c>
      <c r="G6" s="64">
        <v>3.5700000000000003E-2</v>
      </c>
      <c r="H6" s="64">
        <v>0</v>
      </c>
    </row>
    <row r="7" spans="1:96" x14ac:dyDescent="0.3">
      <c r="A7" s="63" t="s">
        <v>10</v>
      </c>
      <c r="B7" s="64">
        <v>0.16669999999999999</v>
      </c>
      <c r="C7" s="64">
        <v>6.6699999999999995E-2</v>
      </c>
      <c r="D7" s="64">
        <v>8.3299999999999999E-2</v>
      </c>
      <c r="E7" s="64">
        <v>0.4667</v>
      </c>
      <c r="F7" s="64">
        <v>0.05</v>
      </c>
      <c r="G7" s="64">
        <v>0.15</v>
      </c>
      <c r="H7" s="64">
        <v>1.67E-2</v>
      </c>
    </row>
    <row r="8" spans="1:96" x14ac:dyDescent="0.3">
      <c r="A8" s="63" t="s">
        <v>14</v>
      </c>
      <c r="B8" s="64">
        <v>0.22</v>
      </c>
      <c r="C8" s="64">
        <v>0.04</v>
      </c>
      <c r="D8" s="64">
        <v>0.11</v>
      </c>
      <c r="E8" s="64">
        <v>0.38</v>
      </c>
      <c r="F8" s="64">
        <v>0.09</v>
      </c>
      <c r="G8" s="64">
        <v>0.11</v>
      </c>
      <c r="H8" s="64">
        <v>0.03</v>
      </c>
    </row>
    <row r="9" spans="1:96" x14ac:dyDescent="0.3">
      <c r="A9" s="63" t="s">
        <v>13</v>
      </c>
      <c r="B9" s="64">
        <v>0.1203</v>
      </c>
      <c r="C9" s="64">
        <v>5.5E-2</v>
      </c>
      <c r="D9" s="64">
        <v>0.14779999999999999</v>
      </c>
      <c r="E9" s="64">
        <v>0.41920000000000002</v>
      </c>
      <c r="F9" s="64">
        <v>7.5600000000000001E-2</v>
      </c>
      <c r="G9" s="64">
        <v>0.14430000000000001</v>
      </c>
      <c r="H9" s="64">
        <v>2.06E-2</v>
      </c>
    </row>
    <row r="10" spans="1:96" x14ac:dyDescent="0.3">
      <c r="A10" s="63" t="s">
        <v>221</v>
      </c>
      <c r="B10" s="64">
        <v>5.8799999999999998E-2</v>
      </c>
      <c r="C10" s="64">
        <v>0</v>
      </c>
      <c r="D10" s="64">
        <v>5.8799999999999998E-2</v>
      </c>
      <c r="E10" s="64">
        <v>0.76470000000000005</v>
      </c>
      <c r="F10" s="64">
        <v>5.8799999999999998E-2</v>
      </c>
      <c r="G10" s="64">
        <v>5.8799999999999998E-2</v>
      </c>
      <c r="H10" s="64">
        <v>0</v>
      </c>
    </row>
    <row r="11" spans="1:96" x14ac:dyDescent="0.3">
      <c r="A11" s="63" t="s">
        <v>8</v>
      </c>
      <c r="B11" s="64">
        <v>0.1406</v>
      </c>
      <c r="C11" s="64">
        <v>6.25E-2</v>
      </c>
      <c r="D11" s="64">
        <v>0.125</v>
      </c>
      <c r="E11" s="64">
        <v>0.3125</v>
      </c>
      <c r="F11" s="64">
        <v>7.8100000000000003E-2</v>
      </c>
      <c r="G11" s="64">
        <v>0.25</v>
      </c>
      <c r="H11" s="64">
        <v>0</v>
      </c>
    </row>
    <row r="12" spans="1:96" x14ac:dyDescent="0.3">
      <c r="A12" s="63" t="s">
        <v>9</v>
      </c>
      <c r="B12" s="64">
        <v>0.23350000000000001</v>
      </c>
      <c r="C12" s="64">
        <v>4.5699999999999998E-2</v>
      </c>
      <c r="D12" s="64">
        <v>0.18779999999999999</v>
      </c>
      <c r="E12" s="64">
        <v>0.2843</v>
      </c>
      <c r="F12" s="64">
        <v>8.1199999999999994E-2</v>
      </c>
      <c r="G12" s="64">
        <v>0.1168</v>
      </c>
      <c r="H12" s="64">
        <v>1.52E-2</v>
      </c>
    </row>
    <row r="13" spans="1:96" x14ac:dyDescent="0.3">
      <c r="A13" s="63" t="s">
        <v>15</v>
      </c>
      <c r="B13" s="64">
        <v>0.25580000000000003</v>
      </c>
      <c r="C13" s="64">
        <v>2.3300000000000001E-2</v>
      </c>
      <c r="D13" s="64">
        <v>0.1163</v>
      </c>
      <c r="E13" s="64">
        <v>0.3256</v>
      </c>
      <c r="F13" s="64">
        <v>0.1163</v>
      </c>
      <c r="G13" s="64">
        <v>6.9800000000000001E-2</v>
      </c>
      <c r="H13" s="64">
        <v>9.2999999999999999E-2</v>
      </c>
    </row>
    <row r="14" spans="1:96" x14ac:dyDescent="0.3">
      <c r="A14" s="63" t="s">
        <v>16</v>
      </c>
      <c r="B14" s="64">
        <v>0.13239999999999999</v>
      </c>
      <c r="C14" s="64">
        <v>4.41E-2</v>
      </c>
      <c r="D14" s="64">
        <v>0.2059</v>
      </c>
      <c r="E14" s="64">
        <v>0.30880000000000002</v>
      </c>
      <c r="F14" s="64">
        <v>5.8799999999999998E-2</v>
      </c>
      <c r="G14" s="64">
        <v>0.19120000000000001</v>
      </c>
      <c r="H14" s="64">
        <v>4.41E-2</v>
      </c>
    </row>
    <row r="15" spans="1:96" x14ac:dyDescent="0.3">
      <c r="A15" s="63" t="s">
        <v>17</v>
      </c>
      <c r="B15" s="64">
        <v>0.23080000000000001</v>
      </c>
      <c r="C15" s="64">
        <v>0</v>
      </c>
      <c r="D15" s="64">
        <v>3.85E-2</v>
      </c>
      <c r="E15" s="64">
        <v>0.26919999999999999</v>
      </c>
      <c r="F15" s="64">
        <v>0.23080000000000001</v>
      </c>
      <c r="G15" s="64">
        <v>0.15379999999999999</v>
      </c>
      <c r="H15" s="64">
        <v>7.6899999999999996E-2</v>
      </c>
    </row>
    <row r="16" spans="1:96" x14ac:dyDescent="0.3">
      <c r="A16" s="62" t="s">
        <v>3</v>
      </c>
      <c r="B16" s="64">
        <v>0.17349999999999999</v>
      </c>
      <c r="C16" s="64">
        <v>4.9000000000000002E-2</v>
      </c>
      <c r="D16" s="64">
        <v>0.14510000000000001</v>
      </c>
      <c r="E16" s="64">
        <v>0.37059999999999998</v>
      </c>
      <c r="F16" s="64">
        <v>8.43E-2</v>
      </c>
      <c r="G16" s="64">
        <v>0.1363</v>
      </c>
      <c r="H16" s="64">
        <v>2.1600000000000001E-2</v>
      </c>
    </row>
    <row r="17" spans="1:8" x14ac:dyDescent="0.3">
      <c r="A17" s="71"/>
      <c r="B17" s="72"/>
      <c r="C17" s="71"/>
      <c r="D17" s="73"/>
      <c r="E17" s="71"/>
      <c r="F17" s="73"/>
      <c r="G17" s="74"/>
      <c r="H17" s="73"/>
    </row>
  </sheetData>
  <mergeCells count="2">
    <mergeCell ref="B3:H3"/>
    <mergeCell ref="A3:A4"/>
  </mergeCells>
  <pageMargins left="0.39370078740157483" right="0.57999999999999996" top="1.37" bottom="0.19685039370078741" header="0.31496062992125984" footer="0.1574803149606299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24</vt:i4>
      </vt:variant>
    </vt:vector>
  </HeadingPairs>
  <TitlesOfParts>
    <vt:vector size="47" baseType="lpstr">
      <vt:lpstr>1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ฟอร์ม (2)</vt:lpstr>
      <vt:lpstr>'10.'!Print_Area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'2.'!Print_Area</vt:lpstr>
      <vt:lpstr>'20'!Print_Area</vt:lpstr>
      <vt:lpstr>'21'!Print_Area</vt:lpstr>
      <vt:lpstr>'22'!Print_Area</vt:lpstr>
      <vt:lpstr>'3.'!Print_Area</vt:lpstr>
      <vt:lpstr>'4.'!Print_Area</vt:lpstr>
      <vt:lpstr>'5.'!Print_Area</vt:lpstr>
      <vt:lpstr>'6.'!Print_Area</vt:lpstr>
      <vt:lpstr>'7.'!Print_Area</vt:lpstr>
      <vt:lpstr>'8.'!Print_Area</vt:lpstr>
      <vt:lpstr>'9.'!Print_Area</vt:lpstr>
      <vt:lpstr>'ฟอร์ม (2)'!Print_Area</vt:lpstr>
      <vt:lpstr>'1'!Print_Titles</vt:lpstr>
      <vt:lpstr>'2.'!Print_Titles</vt:lpstr>
    </vt:vector>
  </TitlesOfParts>
  <Company>sad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Guidance3</dc:creator>
  <cp:lastModifiedBy>helpdesk</cp:lastModifiedBy>
  <cp:lastPrinted>2015-03-03T11:10:26Z</cp:lastPrinted>
  <dcterms:created xsi:type="dcterms:W3CDTF">2006-10-05T02:35:09Z</dcterms:created>
  <dcterms:modified xsi:type="dcterms:W3CDTF">2015-07-08T04:26:52Z</dcterms:modified>
</cp:coreProperties>
</file>